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2"/>
  </bookViews>
  <sheets>
    <sheet name="Overall" sheetId="1" r:id="rId1"/>
    <sheet name="Girls" sheetId="2" r:id="rId2"/>
    <sheet name="Boys" sheetId="3" r:id="rId3"/>
    <sheet name="Girls Champion Schools - Age" sheetId="4" r:id="rId4"/>
    <sheet name="Boys Champion Schools - Age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<sst xmlns="http://schemas.openxmlformats.org/spreadsheetml/2006/main" count="186" uniqueCount="168">
  <si>
    <t>GIRLS OVERALL</t>
  </si>
  <si>
    <t>FIRST</t>
  </si>
  <si>
    <t>SECOND</t>
  </si>
  <si>
    <t>THIRD</t>
  </si>
  <si>
    <t>FOURTH</t>
  </si>
  <si>
    <t>FIFTH</t>
  </si>
  <si>
    <t>SIXTH</t>
  </si>
  <si>
    <t>SEVENTH</t>
  </si>
  <si>
    <t>EIGTH</t>
  </si>
  <si>
    <t>NINTH</t>
  </si>
  <si>
    <t>BOYS OVERALL</t>
  </si>
  <si>
    <t>OVERALL SCHOOL CHAMPION</t>
  </si>
  <si>
    <t>CROSS COUNTRY CHAMPION SCHOOLS RESULTS</t>
  </si>
  <si>
    <t>Places for 13 Year Old Girls.</t>
  </si>
  <si>
    <t>Places for 14 Year Old Girls.</t>
  </si>
  <si>
    <t>Places for 15 Year Old Girls.</t>
  </si>
  <si>
    <t>Places for 16 Year Old Girls.</t>
  </si>
  <si>
    <t>11.45.06</t>
  </si>
  <si>
    <t>Places for 13 Year Old Boys.</t>
  </si>
  <si>
    <t>Places for 14 Year Old Boys.</t>
  </si>
  <si>
    <t>Places for 15 Year Old Boys.</t>
  </si>
  <si>
    <t>CROSS COUNTRY GIRLS RESULTS 26th May 2006</t>
  </si>
  <si>
    <t>Places for 17 Years &amp; Over Girls.</t>
  </si>
  <si>
    <t>11.17.90</t>
  </si>
  <si>
    <t>15.47.03</t>
  </si>
  <si>
    <t>16.08.56</t>
  </si>
  <si>
    <t>15.44.28</t>
  </si>
  <si>
    <t>14.52.78</t>
  </si>
  <si>
    <t>11.19.81</t>
  </si>
  <si>
    <t>15.49.06</t>
  </si>
  <si>
    <t>16.09.97</t>
  </si>
  <si>
    <t>15.50.47</t>
  </si>
  <si>
    <t>15.12.91</t>
  </si>
  <si>
    <t>11.21.28</t>
  </si>
  <si>
    <t>16.03.91</t>
  </si>
  <si>
    <t>16.14.88</t>
  </si>
  <si>
    <t>15.59.25</t>
  </si>
  <si>
    <t>15.35.03</t>
  </si>
  <si>
    <t>11.29.28</t>
  </si>
  <si>
    <t>16.10.22</t>
  </si>
  <si>
    <t>16.23.75</t>
  </si>
  <si>
    <t>16.02.09</t>
  </si>
  <si>
    <t>15.52.72</t>
  </si>
  <si>
    <t>11.41.22</t>
  </si>
  <si>
    <t>16.15.56</t>
  </si>
  <si>
    <t>16.26.88</t>
  </si>
  <si>
    <t>16.04.38</t>
  </si>
  <si>
    <t>16.20.41</t>
  </si>
  <si>
    <t>11.42.59</t>
  </si>
  <si>
    <t>16.17.69</t>
  </si>
  <si>
    <t>16.29.94</t>
  </si>
  <si>
    <t>16.16.06</t>
  </si>
  <si>
    <t>16.38.06</t>
  </si>
  <si>
    <t>11.43.90</t>
  </si>
  <si>
    <t>16.23.62</t>
  </si>
  <si>
    <t>16.32.06</t>
  </si>
  <si>
    <t>16.19.56</t>
  </si>
  <si>
    <t>16.45.84</t>
  </si>
  <si>
    <t>16.32.12</t>
  </si>
  <si>
    <t>16.36.15</t>
  </si>
  <si>
    <t>16.20.00</t>
  </si>
  <si>
    <t>16.54.44</t>
  </si>
  <si>
    <t>11.46.37</t>
  </si>
  <si>
    <t>16.43.34</t>
  </si>
  <si>
    <t>16.59.12</t>
  </si>
  <si>
    <t>16.34.25</t>
  </si>
  <si>
    <t>17.28.62</t>
  </si>
  <si>
    <t>11.47.65</t>
  </si>
  <si>
    <t>16.52.59</t>
  </si>
  <si>
    <t>17.02.78</t>
  </si>
  <si>
    <t>16.47.44</t>
  </si>
  <si>
    <t>17.39.47</t>
  </si>
  <si>
    <t>11.48.90</t>
  </si>
  <si>
    <t>16.54.75</t>
  </si>
  <si>
    <t>17.07.84</t>
  </si>
  <si>
    <t>16.51.34</t>
  </si>
  <si>
    <t>17.54.84</t>
  </si>
  <si>
    <t>11.50.21</t>
  </si>
  <si>
    <t>17.05.91</t>
  </si>
  <si>
    <t>17.09.09</t>
  </si>
  <si>
    <t>16.55.78</t>
  </si>
  <si>
    <t>18.15.28</t>
  </si>
  <si>
    <t>11.56.84</t>
  </si>
  <si>
    <t>17.07.78</t>
  </si>
  <si>
    <t>17.10.40</t>
  </si>
  <si>
    <t>17.10.12</t>
  </si>
  <si>
    <t>18.16.31</t>
  </si>
  <si>
    <t>CROSS COUNTRY BOYS RESULTS 26th May 2006</t>
  </si>
  <si>
    <t>Places for 16 Year Old Boys</t>
  </si>
  <si>
    <t>Places for 17 Years &amp; Over Boys</t>
  </si>
  <si>
    <t>10.06.15</t>
  </si>
  <si>
    <t>13.12.91</t>
  </si>
  <si>
    <t>13.25.06</t>
  </si>
  <si>
    <t>20.57.84</t>
  </si>
  <si>
    <t>20.31.15</t>
  </si>
  <si>
    <t>10.07.38</t>
  </si>
  <si>
    <t>13.21.34</t>
  </si>
  <si>
    <t>13.44.03</t>
  </si>
  <si>
    <t>20.59.31</t>
  </si>
  <si>
    <t>20.39.09</t>
  </si>
  <si>
    <t>10.11.66</t>
  </si>
  <si>
    <t>13.28.78</t>
  </si>
  <si>
    <t>13.48.28</t>
  </si>
  <si>
    <t>21.05.34</t>
  </si>
  <si>
    <t>20.44.84</t>
  </si>
  <si>
    <t>10.17.47</t>
  </si>
  <si>
    <t>13.35.72</t>
  </si>
  <si>
    <t>13.57.34</t>
  </si>
  <si>
    <t>21.09.59</t>
  </si>
  <si>
    <t>20.49.31</t>
  </si>
  <si>
    <t>10.27.75</t>
  </si>
  <si>
    <t>13.40.31</t>
  </si>
  <si>
    <t>14.07.03</t>
  </si>
  <si>
    <t>21.32.41</t>
  </si>
  <si>
    <t>20.57.00</t>
  </si>
  <si>
    <t>10.29.41</t>
  </si>
  <si>
    <t>13.41.21</t>
  </si>
  <si>
    <t>14.09.22</t>
  </si>
  <si>
    <t>21.47.12</t>
  </si>
  <si>
    <t>21.00.78</t>
  </si>
  <si>
    <t>10.30.75</t>
  </si>
  <si>
    <t>13.46.81</t>
  </si>
  <si>
    <t>14.10.94</t>
  </si>
  <si>
    <t>21.49.06</t>
  </si>
  <si>
    <t>21.05.06</t>
  </si>
  <si>
    <t>10.33.94</t>
  </si>
  <si>
    <t>14.13.84</t>
  </si>
  <si>
    <t>21.52.72</t>
  </si>
  <si>
    <t>21.20.15</t>
  </si>
  <si>
    <t>10.36.94</t>
  </si>
  <si>
    <t>13.50.72</t>
  </si>
  <si>
    <t>14.15.84</t>
  </si>
  <si>
    <t>22.09.84</t>
  </si>
  <si>
    <t>21.27.28</t>
  </si>
  <si>
    <t>10.39.15</t>
  </si>
  <si>
    <t>13.55.66</t>
  </si>
  <si>
    <t>14.27.44</t>
  </si>
  <si>
    <t>22.30.88</t>
  </si>
  <si>
    <t>21.37.88</t>
  </si>
  <si>
    <t>10.42.41</t>
  </si>
  <si>
    <t>13.56.65</t>
  </si>
  <si>
    <t>14.31.84</t>
  </si>
  <si>
    <t>22.43.41</t>
  </si>
  <si>
    <t>21.40.94</t>
  </si>
  <si>
    <t>10.48.50</t>
  </si>
  <si>
    <t>14.02.59</t>
  </si>
  <si>
    <t>14.33.18</t>
  </si>
  <si>
    <t>22.49.09</t>
  </si>
  <si>
    <t>21.50.15</t>
  </si>
  <si>
    <t>10.56.59</t>
  </si>
  <si>
    <t>14.08.47</t>
  </si>
  <si>
    <t>14.34.21</t>
  </si>
  <si>
    <t>22.51.38</t>
  </si>
  <si>
    <t>21.51.31</t>
  </si>
  <si>
    <t>Sacred Heart College</t>
  </si>
  <si>
    <t>Prendiville Catholic College</t>
  </si>
  <si>
    <t>Aquinas College</t>
  </si>
  <si>
    <t>St Stephen's Duncraig</t>
  </si>
  <si>
    <t>St Stephen's Carramar</t>
  </si>
  <si>
    <t>TENTH</t>
  </si>
  <si>
    <t>Penrhos College</t>
  </si>
  <si>
    <t>Santa Maria College</t>
  </si>
  <si>
    <t>Iona</t>
  </si>
  <si>
    <t>St Mark's Anglican</t>
  </si>
  <si>
    <t>St Brigid's College</t>
  </si>
  <si>
    <t>Perth College</t>
  </si>
  <si>
    <t>BOYS CROSS COUNTRY RESULTS 2006</t>
  </si>
  <si>
    <t>GIRLS CROSS COUNTRY RESULTS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</si>
</sst>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16" xfId="0" applyFont="1" applyFill="1" applyBorder="1" applyAlignment="1">
      <alignment horizontal="centerContinuous"/>
    </xf>
    <xf numFmtId="0" fontId="1" fillId="33" borderId="17" xfId="0" applyFont="1" applyFill="1" applyBorder="1" applyAlignment="1">
      <alignment horizontal="centerContinuous"/>
    </xf>
    <xf numFmtId="0" fontId="1" fillId="33" borderId="18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4" fillId="33" borderId="10" xfId="0" applyFont="1" applyFill="1" applyBorder="1" applyAlignment="1" applyProtection="1">
      <alignment horizontal="centerContinuous"/>
      <protection/>
    </xf>
    <xf numFmtId="0" fontId="0" fillId="33" borderId="10" xfId="0" applyFill="1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19" xfId="0" applyNumberFormat="1" applyFont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Continuous"/>
    </xf>
    <xf numFmtId="0" fontId="2" fillId="0" borderId="15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0" xfId="0" applyFont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Secondary%20Cross%20Country%20%20BOY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001324\Downloads\Secondary%20Cross%20Country%20GIRLS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ert Team Lists"/>
      <sheetName val="13 Race Result"/>
      <sheetName val="13 School Scores"/>
      <sheetName val="13 Places"/>
      <sheetName val="13 Calculation"/>
      <sheetName val="14 Race Result"/>
      <sheetName val="14 School Scores"/>
      <sheetName val="14 Places"/>
      <sheetName val="14 Calculation"/>
      <sheetName val="15 Race Result"/>
      <sheetName val="15 School Scores"/>
      <sheetName val="15 Places"/>
      <sheetName val="15 Calculation"/>
      <sheetName val="16 Race Result"/>
      <sheetName val="16 School Scores"/>
      <sheetName val="16 Places"/>
      <sheetName val="16 Calculation"/>
      <sheetName val="17 Race Result"/>
      <sheetName val="17 School Scores"/>
      <sheetName val="17 Places"/>
      <sheetName val="17 Calculation"/>
      <sheetName val="Total School Points"/>
      <sheetName val="Internet"/>
    </sheetNames>
    <sheetDataSet>
      <sheetData sheetId="3">
        <row r="1">
          <cell r="E1" t="str">
            <v>13 YEAR OLD BOYS</v>
          </cell>
        </row>
        <row r="2">
          <cell r="E2" t="str">
            <v>First</v>
          </cell>
          <cell r="F2">
            <v>47</v>
          </cell>
          <cell r="G2" t="str">
            <v>SACRED HEART COLLEGE</v>
          </cell>
          <cell r="H2" t="str">
            <v>SACRED HEART COLLEGE</v>
          </cell>
          <cell r="J2" t="str">
            <v>SACRED HEART COLLEGE</v>
          </cell>
        </row>
        <row r="3">
          <cell r="E3" t="str">
            <v>Second</v>
          </cell>
          <cell r="F3">
            <v>60</v>
          </cell>
          <cell r="G3" t="str">
            <v>Prendiville Catholic College</v>
          </cell>
          <cell r="H3" t="str">
            <v>Prendiville Catholic College</v>
          </cell>
          <cell r="I3" t="e">
            <v>#N/A</v>
          </cell>
          <cell r="J3" t="str">
            <v>Prendiville Catholic College</v>
          </cell>
        </row>
        <row r="4">
          <cell r="E4" t="str">
            <v>Third</v>
          </cell>
          <cell r="F4">
            <v>94</v>
          </cell>
          <cell r="G4" t="str">
            <v>St stephen's Duncraig</v>
          </cell>
          <cell r="H4" t="str">
            <v>St stephen's Duncraig</v>
          </cell>
          <cell r="I4" t="e">
            <v>#N/A</v>
          </cell>
          <cell r="J4" t="str">
            <v>St stephen's Duncraig</v>
          </cell>
        </row>
        <row r="5">
          <cell r="E5" t="str">
            <v>Fourth</v>
          </cell>
          <cell r="F5">
            <v>99</v>
          </cell>
          <cell r="G5" t="str">
            <v>Aquinas</v>
          </cell>
          <cell r="H5" t="str">
            <v>Aquinas</v>
          </cell>
          <cell r="I5" t="e">
            <v>#N/A</v>
          </cell>
          <cell r="J5" t="str">
            <v>Aquinas</v>
          </cell>
        </row>
        <row r="6">
          <cell r="E6" t="str">
            <v>Fifth</v>
          </cell>
          <cell r="F6">
            <v>111</v>
          </cell>
          <cell r="G6" t="str">
            <v>Duncraig SHS</v>
          </cell>
          <cell r="H6" t="str">
            <v>Duncraig SHS</v>
          </cell>
          <cell r="I6" t="str">
            <v>Duncraig SHS</v>
          </cell>
          <cell r="J6" t="str">
            <v>Duncraig SHS</v>
          </cell>
        </row>
        <row r="7">
          <cell r="E7" t="str">
            <v>Sixth</v>
          </cell>
          <cell r="F7">
            <v>116</v>
          </cell>
          <cell r="G7" t="str">
            <v>Rossmoyne SHS</v>
          </cell>
          <cell r="H7" t="str">
            <v>Rossmoyne SHS</v>
          </cell>
          <cell r="I7" t="str">
            <v>Duncraig SHS</v>
          </cell>
          <cell r="J7" t="str">
            <v>Rossmoyne SHS</v>
          </cell>
        </row>
        <row r="8">
          <cell r="E8" t="str">
            <v>Seventh</v>
          </cell>
          <cell r="F8">
            <v>140</v>
          </cell>
          <cell r="G8" t="str">
            <v>Churchlands</v>
          </cell>
          <cell r="H8" t="str">
            <v>Churchlands</v>
          </cell>
          <cell r="I8" t="str">
            <v>Duncraig SHS</v>
          </cell>
          <cell r="J8" t="str">
            <v>Churchlands</v>
          </cell>
        </row>
        <row r="9">
          <cell r="E9" t="str">
            <v>Eighth</v>
          </cell>
          <cell r="F9">
            <v>150</v>
          </cell>
          <cell r="G9" t="str">
            <v>Applecross SHS</v>
          </cell>
          <cell r="H9" t="str">
            <v>Applecross SHS</v>
          </cell>
          <cell r="I9" t="str">
            <v>Duncraig SHS</v>
          </cell>
          <cell r="J9" t="str">
            <v>Applecross SHS</v>
          </cell>
        </row>
        <row r="10">
          <cell r="E10" t="str">
            <v>Ninth</v>
          </cell>
          <cell r="F10">
            <v>158</v>
          </cell>
          <cell r="G10" t="str">
            <v>Kalamunda SHS</v>
          </cell>
          <cell r="H10" t="str">
            <v>Kalamunda SHS</v>
          </cell>
          <cell r="I10" t="str">
            <v>Kalamunda SHS</v>
          </cell>
          <cell r="J10" t="str">
            <v>Kalamunda SHS</v>
          </cell>
        </row>
        <row r="11">
          <cell r="E11" t="str">
            <v>Tenth</v>
          </cell>
          <cell r="F11">
            <v>169</v>
          </cell>
          <cell r="G11" t="str">
            <v>Kinross College</v>
          </cell>
          <cell r="H11" t="str">
            <v>Kinross College</v>
          </cell>
          <cell r="I11" t="str">
            <v>Kinross College</v>
          </cell>
          <cell r="J11" t="str">
            <v>Kinross College</v>
          </cell>
        </row>
        <row r="12">
          <cell r="E12" t="str">
            <v>Eleventh</v>
          </cell>
          <cell r="F12">
            <v>176</v>
          </cell>
          <cell r="G12" t="str">
            <v>St Stephen's Carramar</v>
          </cell>
          <cell r="H12" t="str">
            <v>St Stephen's Carramar</v>
          </cell>
          <cell r="I12" t="str">
            <v>Kinross College</v>
          </cell>
          <cell r="J12" t="str">
            <v>St Stephen's Carramar</v>
          </cell>
        </row>
        <row r="13">
          <cell r="E13" t="str">
            <v>Twelth</v>
          </cell>
          <cell r="F13">
            <v>200</v>
          </cell>
          <cell r="G13" t="str">
            <v>Hamilton SHS</v>
          </cell>
          <cell r="H13" t="str">
            <v>Hamilton SHS</v>
          </cell>
          <cell r="I13" t="str">
            <v>Kinross College</v>
          </cell>
          <cell r="J13" t="str">
            <v>Hamilton SHS</v>
          </cell>
        </row>
        <row r="14">
          <cell r="E14" t="str">
            <v>Thirteenth</v>
          </cell>
          <cell r="F14">
            <v>208</v>
          </cell>
          <cell r="G14" t="str">
            <v>Perth Modern</v>
          </cell>
          <cell r="H14" t="str">
            <v>Perth Modern</v>
          </cell>
          <cell r="I14" t="str">
            <v>St Marks Anglican</v>
          </cell>
          <cell r="J14" t="str">
            <v>Perth Modern</v>
          </cell>
        </row>
        <row r="15">
          <cell r="E15" t="str">
            <v>Fourteenth</v>
          </cell>
          <cell r="F15">
            <v>208</v>
          </cell>
          <cell r="G15" t="str">
            <v>Perth Modern</v>
          </cell>
          <cell r="H15" t="str">
            <v>Perth Modern</v>
          </cell>
          <cell r="I15" t="str">
            <v>St Marks Anglican</v>
          </cell>
          <cell r="J15" t="str">
            <v>St Marks Anglican</v>
          </cell>
        </row>
        <row r="16">
          <cell r="E16" t="str">
            <v>Fifteenth</v>
          </cell>
          <cell r="F16">
            <v>211</v>
          </cell>
          <cell r="G16" t="str">
            <v>Shenton College</v>
          </cell>
          <cell r="H16" t="str">
            <v>Shenton College</v>
          </cell>
          <cell r="I16" t="str">
            <v>Aquinas</v>
          </cell>
          <cell r="J16" t="str">
            <v>Shenton College</v>
          </cell>
        </row>
        <row r="17">
          <cell r="E17" t="str">
            <v>Sixteenth</v>
          </cell>
          <cell r="F17">
            <v>226</v>
          </cell>
          <cell r="G17" t="str">
            <v>Carine SHS</v>
          </cell>
          <cell r="H17" t="str">
            <v>Carine SHS</v>
          </cell>
          <cell r="I17" t="str">
            <v>Aquinas</v>
          </cell>
          <cell r="J17" t="str">
            <v>Carine SHS</v>
          </cell>
        </row>
        <row r="18">
          <cell r="E18" t="str">
            <v>Seventeenth</v>
          </cell>
          <cell r="F18">
            <v>229</v>
          </cell>
          <cell r="G18" t="str">
            <v>Prendiville Catholic College</v>
          </cell>
          <cell r="H18" t="str">
            <v>Prendiville Catholic College</v>
          </cell>
          <cell r="I18" t="str">
            <v>Aquinas</v>
          </cell>
          <cell r="J18" t="str">
            <v>Prendiville Catholic College</v>
          </cell>
        </row>
        <row r="19">
          <cell r="E19" t="str">
            <v>Eighteenth</v>
          </cell>
          <cell r="F19">
            <v>241</v>
          </cell>
          <cell r="G19" t="str">
            <v>Comet Bay College</v>
          </cell>
          <cell r="H19" t="str">
            <v>Comet Bay College</v>
          </cell>
          <cell r="I19" t="str">
            <v>Aquinas</v>
          </cell>
          <cell r="J19" t="str">
            <v>Comet Bay College</v>
          </cell>
        </row>
        <row r="20">
          <cell r="E20" t="str">
            <v>Nineteenth</v>
          </cell>
          <cell r="F20">
            <v>256</v>
          </cell>
          <cell r="G20" t="str">
            <v>Comet Bay College</v>
          </cell>
          <cell r="H20" t="str">
            <v>Comet Bay College</v>
          </cell>
          <cell r="I20" t="str">
            <v>Aquinas</v>
          </cell>
          <cell r="J20" t="str">
            <v>Aquinas</v>
          </cell>
        </row>
        <row r="21">
          <cell r="E21" t="str">
            <v>Twentieth</v>
          </cell>
          <cell r="F21">
            <v>298</v>
          </cell>
          <cell r="G21" t="str">
            <v>Ocean Reef SHS</v>
          </cell>
          <cell r="H21" t="str">
            <v>Ocean Reef SHS</v>
          </cell>
          <cell r="I21" t="str">
            <v>Aquinas</v>
          </cell>
          <cell r="J21" t="str">
            <v>Ocean Reef SHS</v>
          </cell>
        </row>
      </sheetData>
      <sheetData sheetId="7">
        <row r="1">
          <cell r="E1" t="str">
            <v>14 YEAR OLD BOYS</v>
          </cell>
        </row>
        <row r="2">
          <cell r="E2" t="str">
            <v>First</v>
          </cell>
          <cell r="F2">
            <v>15</v>
          </cell>
          <cell r="G2" t="str">
            <v>Trinity College</v>
          </cell>
          <cell r="H2" t="str">
            <v>Trinity College</v>
          </cell>
          <cell r="J2" t="str">
            <v>Trinity College</v>
          </cell>
        </row>
        <row r="3">
          <cell r="E3" t="str">
            <v>Second</v>
          </cell>
          <cell r="F3">
            <v>36</v>
          </cell>
          <cell r="G3" t="str">
            <v>Seton Catholic College</v>
          </cell>
          <cell r="H3" t="str">
            <v>Seton Catholic College</v>
          </cell>
          <cell r="I3" t="e">
            <v>#N/A</v>
          </cell>
          <cell r="J3" t="str">
            <v>Seton Catholic College</v>
          </cell>
        </row>
        <row r="4">
          <cell r="E4" t="str">
            <v>Third</v>
          </cell>
          <cell r="F4">
            <v>42</v>
          </cell>
          <cell r="G4" t="str">
            <v>SACRED HEART COLLEGE</v>
          </cell>
          <cell r="H4" t="str">
            <v>SACRED HEART COLLEGE</v>
          </cell>
          <cell r="I4" t="e">
            <v>#N/A</v>
          </cell>
          <cell r="J4" t="str">
            <v>SACRED HEART COLLEGE</v>
          </cell>
        </row>
        <row r="5">
          <cell r="E5" t="str">
            <v>Fourth</v>
          </cell>
          <cell r="F5">
            <v>56</v>
          </cell>
          <cell r="G5" t="str">
            <v>Duncraig SHS</v>
          </cell>
          <cell r="H5" t="str">
            <v>Duncraig SHS</v>
          </cell>
          <cell r="I5" t="str">
            <v>Duncraig SHS</v>
          </cell>
          <cell r="J5" t="str">
            <v>Duncraig SHS</v>
          </cell>
        </row>
        <row r="6">
          <cell r="E6" t="str">
            <v>Fifth</v>
          </cell>
          <cell r="F6">
            <v>84</v>
          </cell>
          <cell r="G6" t="str">
            <v>Melville SHS</v>
          </cell>
          <cell r="H6" t="str">
            <v>Melville SHS</v>
          </cell>
          <cell r="I6" t="str">
            <v>Duncraig SHS</v>
          </cell>
          <cell r="J6" t="str">
            <v>Melville SHS</v>
          </cell>
        </row>
        <row r="7">
          <cell r="E7" t="str">
            <v>Sixth</v>
          </cell>
          <cell r="F7">
            <v>86</v>
          </cell>
          <cell r="G7" t="str">
            <v>Aquinas</v>
          </cell>
          <cell r="H7" t="str">
            <v>Aquinas</v>
          </cell>
          <cell r="I7" t="str">
            <v>Duncraig SHS</v>
          </cell>
          <cell r="J7" t="str">
            <v>Aquinas</v>
          </cell>
        </row>
        <row r="8">
          <cell r="E8" t="str">
            <v>Seventh</v>
          </cell>
          <cell r="F8">
            <v>90</v>
          </cell>
          <cell r="G8" t="str">
            <v>St Marks Anglican</v>
          </cell>
          <cell r="H8" t="str">
            <v>St Marks Anglican</v>
          </cell>
          <cell r="I8" t="str">
            <v>St Marks Anglican</v>
          </cell>
          <cell r="J8" t="str">
            <v>St Marks Anglican</v>
          </cell>
        </row>
        <row r="9">
          <cell r="E9" t="str">
            <v>Eighth</v>
          </cell>
          <cell r="F9">
            <v>104</v>
          </cell>
          <cell r="G9" t="str">
            <v>Churchlands</v>
          </cell>
          <cell r="H9" t="str">
            <v>Churchlands</v>
          </cell>
          <cell r="I9" t="str">
            <v>Aquinas</v>
          </cell>
          <cell r="J9" t="str">
            <v>Churchlands</v>
          </cell>
        </row>
        <row r="10">
          <cell r="E10" t="str">
            <v>Ninth</v>
          </cell>
          <cell r="F10">
            <v>112</v>
          </cell>
          <cell r="G10" t="str">
            <v>Shenton College</v>
          </cell>
          <cell r="H10" t="str">
            <v>Shenton College</v>
          </cell>
          <cell r="I10" t="str">
            <v>Aquinas</v>
          </cell>
          <cell r="J10" t="str">
            <v>Shenton College</v>
          </cell>
        </row>
        <row r="11">
          <cell r="E11" t="str">
            <v>Tenth</v>
          </cell>
          <cell r="F11">
            <v>114</v>
          </cell>
          <cell r="G11" t="str">
            <v>Carine SHS</v>
          </cell>
          <cell r="H11" t="str">
            <v>Carine SHS</v>
          </cell>
          <cell r="I11" t="str">
            <v>Aquinas</v>
          </cell>
          <cell r="J11" t="str">
            <v>Carine SHS</v>
          </cell>
        </row>
        <row r="12">
          <cell r="E12" t="str">
            <v>Eleventh</v>
          </cell>
          <cell r="F12">
            <v>132</v>
          </cell>
          <cell r="G12" t="str">
            <v>Prendiville Catholic College</v>
          </cell>
          <cell r="H12" t="str">
            <v>Prendiville Catholic College</v>
          </cell>
          <cell r="I12" t="str">
            <v>Aquinas</v>
          </cell>
          <cell r="J12" t="str">
            <v>Prendiville Catholic College</v>
          </cell>
        </row>
        <row r="13">
          <cell r="E13" t="str">
            <v>Twelth</v>
          </cell>
          <cell r="F13">
            <v>159</v>
          </cell>
          <cell r="G13" t="str">
            <v>Hamilton SHS</v>
          </cell>
          <cell r="H13" t="str">
            <v>Hamilton SHS</v>
          </cell>
          <cell r="I13" t="str">
            <v>Aquinas</v>
          </cell>
          <cell r="J13" t="str">
            <v>Hamilton SHS</v>
          </cell>
        </row>
        <row r="14">
          <cell r="E14" t="str">
            <v>Thirteenth</v>
          </cell>
          <cell r="F14">
            <v>159</v>
          </cell>
          <cell r="G14" t="str">
            <v>Hamilton SHS</v>
          </cell>
          <cell r="H14" t="str">
            <v>Hamilton SHS</v>
          </cell>
          <cell r="I14" t="str">
            <v>Aquinas</v>
          </cell>
          <cell r="J14" t="str">
            <v>Aquinas</v>
          </cell>
        </row>
        <row r="15">
          <cell r="E15" t="str">
            <v>Fourteenth</v>
          </cell>
          <cell r="F15">
            <v>163</v>
          </cell>
          <cell r="G15" t="str">
            <v>St Stephen's Carramar</v>
          </cell>
          <cell r="H15" t="str">
            <v>St Stephen's Carramar</v>
          </cell>
          <cell r="I15" t="str">
            <v>Aquinas</v>
          </cell>
          <cell r="J15" t="str">
            <v>St Stephen's Carramar</v>
          </cell>
        </row>
        <row r="16">
          <cell r="E16" t="str">
            <v>Fifteenth</v>
          </cell>
          <cell r="F16">
            <v>184</v>
          </cell>
          <cell r="G16" t="str">
            <v>Lockridge SHS</v>
          </cell>
          <cell r="H16" t="str">
            <v>Lockridge SHS</v>
          </cell>
          <cell r="I16" t="str">
            <v>Aquinas</v>
          </cell>
          <cell r="J16" t="str">
            <v>Lockridge SHS</v>
          </cell>
        </row>
        <row r="17">
          <cell r="E17" t="str">
            <v>Sixteenth</v>
          </cell>
          <cell r="F17">
            <v>203</v>
          </cell>
          <cell r="G17" t="str">
            <v>Applecross SHS</v>
          </cell>
          <cell r="H17" t="str">
            <v>Applecross SHS</v>
          </cell>
          <cell r="I17" t="str">
            <v>Aquinas</v>
          </cell>
          <cell r="J17" t="str">
            <v>Applecross SHS</v>
          </cell>
        </row>
        <row r="18">
          <cell r="E18" t="str">
            <v>Seventeenth</v>
          </cell>
          <cell r="F18">
            <v>224</v>
          </cell>
          <cell r="G18" t="str">
            <v>Applecross SHS</v>
          </cell>
          <cell r="H18" t="str">
            <v>Applecross SHS</v>
          </cell>
          <cell r="I18" t="str">
            <v>Aquinas</v>
          </cell>
          <cell r="J18" t="str">
            <v>Aquinas</v>
          </cell>
        </row>
      </sheetData>
      <sheetData sheetId="11">
        <row r="1">
          <cell r="E1" t="str">
            <v>15 YEAR OLD BOYS</v>
          </cell>
        </row>
        <row r="2">
          <cell r="E2" t="str">
            <v>First</v>
          </cell>
          <cell r="F2">
            <v>32</v>
          </cell>
          <cell r="G2" t="str">
            <v>Trinity College</v>
          </cell>
          <cell r="H2" t="str">
            <v>Trinity College</v>
          </cell>
          <cell r="J2" t="str">
            <v>Trinity College</v>
          </cell>
        </row>
        <row r="3">
          <cell r="E3" t="str">
            <v>Second</v>
          </cell>
          <cell r="F3">
            <v>46</v>
          </cell>
          <cell r="G3" t="str">
            <v>Prendiville Catholic College</v>
          </cell>
          <cell r="H3" t="str">
            <v>Prendiville Catholic College</v>
          </cell>
          <cell r="I3" t="e">
            <v>#N/A</v>
          </cell>
          <cell r="J3" t="str">
            <v>Prendiville Catholic College</v>
          </cell>
        </row>
        <row r="4">
          <cell r="E4" t="str">
            <v>Third</v>
          </cell>
          <cell r="F4">
            <v>48</v>
          </cell>
          <cell r="G4" t="str">
            <v>SACRED HEART COLLEGE</v>
          </cell>
          <cell r="H4" t="str">
            <v>SACRED HEART COLLEGE</v>
          </cell>
          <cell r="I4" t="e">
            <v>#N/A</v>
          </cell>
          <cell r="J4" t="str">
            <v>SACRED HEART COLLEGE</v>
          </cell>
        </row>
        <row r="5">
          <cell r="E5" t="str">
            <v>Fourth</v>
          </cell>
          <cell r="F5">
            <v>66</v>
          </cell>
          <cell r="G5" t="str">
            <v>Duncraig SHS</v>
          </cell>
          <cell r="H5" t="str">
            <v>Duncraig SHS</v>
          </cell>
          <cell r="I5" t="str">
            <v>Duncraig SHS</v>
          </cell>
          <cell r="J5" t="str">
            <v>Duncraig SHS</v>
          </cell>
        </row>
        <row r="6">
          <cell r="E6" t="str">
            <v>Fifth</v>
          </cell>
          <cell r="F6">
            <v>76</v>
          </cell>
          <cell r="G6" t="str">
            <v>Kolbe College</v>
          </cell>
          <cell r="H6" t="str">
            <v>Kolbe College</v>
          </cell>
          <cell r="I6" t="str">
            <v>Duncraig SHS</v>
          </cell>
          <cell r="J6" t="str">
            <v>Kolbe College</v>
          </cell>
        </row>
        <row r="7">
          <cell r="E7" t="str">
            <v>Sixth</v>
          </cell>
          <cell r="F7">
            <v>85</v>
          </cell>
          <cell r="G7" t="str">
            <v>St Marks Anglican</v>
          </cell>
          <cell r="H7" t="str">
            <v>St Marks Anglican</v>
          </cell>
          <cell r="I7" t="str">
            <v>St Marks Anglican</v>
          </cell>
          <cell r="J7" t="str">
            <v>St Marks Anglican</v>
          </cell>
        </row>
        <row r="8">
          <cell r="E8" t="str">
            <v>Seventh</v>
          </cell>
          <cell r="F8">
            <v>92</v>
          </cell>
          <cell r="G8" t="str">
            <v>St stephen's Duncraig</v>
          </cell>
          <cell r="H8" t="str">
            <v>St stephen's Duncraig</v>
          </cell>
          <cell r="I8" t="str">
            <v>SACRED HEART COLLEGE</v>
          </cell>
          <cell r="J8" t="str">
            <v>St stephen's Duncraig</v>
          </cell>
        </row>
        <row r="9">
          <cell r="E9" t="str">
            <v>Eighth</v>
          </cell>
          <cell r="F9">
            <v>93</v>
          </cell>
          <cell r="G9" t="str">
            <v>Applecross SHS</v>
          </cell>
          <cell r="H9" t="str">
            <v>Applecross SHS</v>
          </cell>
          <cell r="I9" t="str">
            <v>SACRED HEART COLLEGE</v>
          </cell>
          <cell r="J9" t="str">
            <v>Applecross SHS</v>
          </cell>
        </row>
        <row r="10">
          <cell r="E10" t="str">
            <v>Ninth</v>
          </cell>
          <cell r="F10">
            <v>98</v>
          </cell>
          <cell r="G10" t="str">
            <v>Churchlands</v>
          </cell>
          <cell r="H10" t="str">
            <v>Churchlands</v>
          </cell>
          <cell r="I10" t="str">
            <v>SACRED HEART COLLEGE</v>
          </cell>
          <cell r="J10" t="str">
            <v>Churchlands</v>
          </cell>
        </row>
        <row r="11">
          <cell r="E11" t="str">
            <v>Tenth</v>
          </cell>
          <cell r="F11">
            <v>99</v>
          </cell>
          <cell r="G11" t="str">
            <v>Aquinas</v>
          </cell>
          <cell r="H11" t="str">
            <v>Aquinas</v>
          </cell>
          <cell r="I11" t="str">
            <v>Aquinas</v>
          </cell>
          <cell r="J11" t="str">
            <v>Aquinas</v>
          </cell>
        </row>
        <row r="12">
          <cell r="E12" t="str">
            <v>Eleventh</v>
          </cell>
          <cell r="F12">
            <v>139</v>
          </cell>
          <cell r="G12" t="str">
            <v>St Stephen's Carramar</v>
          </cell>
          <cell r="H12" t="str">
            <v>St Stephen's Carramar</v>
          </cell>
          <cell r="I12" t="str">
            <v>Aquinas</v>
          </cell>
          <cell r="J12" t="str">
            <v>St Stephen's Carramar</v>
          </cell>
        </row>
        <row r="13">
          <cell r="E13" t="str">
            <v>Twelth</v>
          </cell>
          <cell r="F13">
            <v>168</v>
          </cell>
          <cell r="G13" t="str">
            <v>Great Southern Grammar</v>
          </cell>
          <cell r="H13" t="str">
            <v>Great Southern Grammar</v>
          </cell>
          <cell r="I13" t="str">
            <v>Aquinas</v>
          </cell>
          <cell r="J13" t="str">
            <v>Great Southern Grammar</v>
          </cell>
        </row>
        <row r="14">
          <cell r="E14" t="str">
            <v>Thirteenth</v>
          </cell>
          <cell r="F14">
            <v>192</v>
          </cell>
          <cell r="G14" t="str">
            <v>Kelmscott SHS</v>
          </cell>
          <cell r="H14" t="str">
            <v>Kelmscott SHS</v>
          </cell>
          <cell r="I14" t="str">
            <v>Aquinas</v>
          </cell>
          <cell r="J14" t="str">
            <v>Kelmscott SHS</v>
          </cell>
        </row>
        <row r="15">
          <cell r="E15" t="str">
            <v>Fourteenth</v>
          </cell>
          <cell r="F15">
            <v>199</v>
          </cell>
          <cell r="G15" t="str">
            <v>Kalamunda SHS</v>
          </cell>
          <cell r="H15" t="str">
            <v>Kalamunda SHS</v>
          </cell>
          <cell r="I15" t="str">
            <v>Aquinas</v>
          </cell>
          <cell r="J15" t="str">
            <v>Kalamunda SHS</v>
          </cell>
        </row>
        <row r="16">
          <cell r="E16" t="str">
            <v>Fifteenth</v>
          </cell>
          <cell r="F16">
            <v>204</v>
          </cell>
          <cell r="G16" t="str">
            <v>Swan View SHS</v>
          </cell>
          <cell r="H16" t="str">
            <v>Swan View SHS</v>
          </cell>
          <cell r="I16" t="str">
            <v>Aquinas</v>
          </cell>
          <cell r="J16" t="str">
            <v>Swan View SHS</v>
          </cell>
        </row>
        <row r="17">
          <cell r="E17" t="str">
            <v>Sixteenth</v>
          </cell>
          <cell r="F17">
            <v>262</v>
          </cell>
          <cell r="G17" t="str">
            <v>Rossmoyne SHS</v>
          </cell>
          <cell r="H17" t="str">
            <v>Rossmoyne SHS</v>
          </cell>
          <cell r="I17" t="str">
            <v>Aquinas</v>
          </cell>
          <cell r="J17" t="str">
            <v>Rossmoyne SHS</v>
          </cell>
        </row>
      </sheetData>
      <sheetData sheetId="15">
        <row r="1">
          <cell r="E1" t="str">
            <v>16 Year Old Boys</v>
          </cell>
        </row>
        <row r="2">
          <cell r="E2" t="str">
            <v>First</v>
          </cell>
          <cell r="F2">
            <v>6</v>
          </cell>
          <cell r="G2" t="str">
            <v>Aquinas</v>
          </cell>
          <cell r="H2" t="str">
            <v>Aquinas</v>
          </cell>
          <cell r="J2" t="str">
            <v>Aquinas</v>
          </cell>
        </row>
        <row r="3">
          <cell r="E3" t="str">
            <v>Second</v>
          </cell>
          <cell r="F3">
            <v>29</v>
          </cell>
          <cell r="G3" t="str">
            <v>SACRED HEART COLLEGE</v>
          </cell>
          <cell r="H3" t="str">
            <v>SACRED HEART COLLEGE</v>
          </cell>
          <cell r="I3" t="e">
            <v>#N/A</v>
          </cell>
          <cell r="J3" t="str">
            <v>SACRED HEART COLLEGE</v>
          </cell>
        </row>
        <row r="4">
          <cell r="E4" t="str">
            <v>Third</v>
          </cell>
          <cell r="F4">
            <v>38</v>
          </cell>
          <cell r="G4" t="str">
            <v>Prendiville Catholic College</v>
          </cell>
          <cell r="H4" t="str">
            <v>Prendiville Catholic College</v>
          </cell>
          <cell r="I4" t="str">
            <v>Prendiville Catholic College</v>
          </cell>
          <cell r="J4" t="str">
            <v>Prendiville Catholic College</v>
          </cell>
        </row>
        <row r="5">
          <cell r="E5" t="str">
            <v>Fourth</v>
          </cell>
          <cell r="F5">
            <v>77</v>
          </cell>
          <cell r="G5" t="str">
            <v>St Stephen's Carramar</v>
          </cell>
          <cell r="H5" t="str">
            <v>St Stephen's Carramar</v>
          </cell>
          <cell r="I5" t="str">
            <v>Prendiville Catholic College</v>
          </cell>
          <cell r="J5" t="str">
            <v>St Stephen's Carramar</v>
          </cell>
        </row>
        <row r="6">
          <cell r="E6" t="str">
            <v>Fifth</v>
          </cell>
          <cell r="F6">
            <v>79</v>
          </cell>
          <cell r="G6" t="str">
            <v>Great Southern Grammar</v>
          </cell>
          <cell r="H6" t="str">
            <v>Great Southern Grammar</v>
          </cell>
          <cell r="I6" t="str">
            <v>Prendiville Catholic College</v>
          </cell>
          <cell r="J6" t="str">
            <v>Great Southern Grammar</v>
          </cell>
        </row>
        <row r="7">
          <cell r="E7" t="str">
            <v>Sixth</v>
          </cell>
          <cell r="F7">
            <v>111</v>
          </cell>
          <cell r="G7" t="str">
            <v>St Marks Anglican</v>
          </cell>
          <cell r="H7" t="str">
            <v>St Marks Anglican</v>
          </cell>
          <cell r="I7" t="str">
            <v>St Marks Anglican</v>
          </cell>
          <cell r="J7" t="str">
            <v>St Marks Anglican</v>
          </cell>
        </row>
        <row r="8">
          <cell r="E8" t="str">
            <v>Seventh</v>
          </cell>
          <cell r="F8">
            <v>137</v>
          </cell>
          <cell r="G8" t="str">
            <v>Trinity College</v>
          </cell>
          <cell r="H8" t="str">
            <v>Trinity College</v>
          </cell>
          <cell r="I8" t="str">
            <v>Aquinas</v>
          </cell>
          <cell r="J8" t="str">
            <v>Trinity College</v>
          </cell>
        </row>
        <row r="9">
          <cell r="E9" t="str">
            <v>Eighth</v>
          </cell>
          <cell r="F9">
            <v>157</v>
          </cell>
          <cell r="G9" t="str">
            <v>St stephen's Duncraig</v>
          </cell>
          <cell r="H9" t="str">
            <v>St stephen's Duncraig</v>
          </cell>
          <cell r="I9" t="str">
            <v>Aquinas</v>
          </cell>
          <cell r="J9" t="str">
            <v>St stephen's Duncraig</v>
          </cell>
        </row>
        <row r="10">
          <cell r="E10" t="str">
            <v>Ninth</v>
          </cell>
          <cell r="F10">
            <v>165</v>
          </cell>
          <cell r="G10" t="str">
            <v>Rossmoyne SHS</v>
          </cell>
          <cell r="H10" t="str">
            <v>Rossmoyne SHS</v>
          </cell>
          <cell r="I10" t="str">
            <v>Aquinas</v>
          </cell>
          <cell r="J10" t="str">
            <v>Rossmoyne SHS</v>
          </cell>
        </row>
      </sheetData>
      <sheetData sheetId="19">
        <row r="1">
          <cell r="E1" t="str">
            <v>17 Year old Boys</v>
          </cell>
        </row>
        <row r="2">
          <cell r="E2" t="str">
            <v>First</v>
          </cell>
          <cell r="F2">
            <v>29</v>
          </cell>
          <cell r="G2" t="str">
            <v>Prendiville Catholic College</v>
          </cell>
          <cell r="H2" t="str">
            <v>Prendiville Catholic College</v>
          </cell>
          <cell r="J2" t="str">
            <v>Prendiville Catholic College</v>
          </cell>
        </row>
        <row r="3">
          <cell r="E3" t="str">
            <v>Second</v>
          </cell>
          <cell r="F3">
            <v>52</v>
          </cell>
          <cell r="G3" t="str">
            <v>Trinity College</v>
          </cell>
          <cell r="H3" t="str">
            <v>Trinity College</v>
          </cell>
          <cell r="I3" t="str">
            <v>Prendiville Catholic College</v>
          </cell>
          <cell r="J3" t="str">
            <v>Trinity College</v>
          </cell>
        </row>
        <row r="4">
          <cell r="E4" t="str">
            <v>Third</v>
          </cell>
          <cell r="F4">
            <v>67</v>
          </cell>
          <cell r="G4" t="str">
            <v>Aquinas</v>
          </cell>
          <cell r="H4" t="str">
            <v>Aquinas</v>
          </cell>
          <cell r="I4" t="str">
            <v>Prendiville Catholic College</v>
          </cell>
          <cell r="J4" t="str">
            <v>Aquinas</v>
          </cell>
        </row>
        <row r="5">
          <cell r="E5" t="str">
            <v>Fourth</v>
          </cell>
          <cell r="F5">
            <v>71</v>
          </cell>
          <cell r="G5" t="str">
            <v>St stephen's Duncraig</v>
          </cell>
          <cell r="H5" t="str">
            <v>St stephen's Duncraig</v>
          </cell>
          <cell r="I5" t="str">
            <v>Prendiville Catholic College</v>
          </cell>
          <cell r="J5" t="str">
            <v>St stephen's Duncraig</v>
          </cell>
        </row>
        <row r="6">
          <cell r="E6" t="str">
            <v>Fifth</v>
          </cell>
          <cell r="F6">
            <v>72</v>
          </cell>
          <cell r="G6" t="str">
            <v>Hale School</v>
          </cell>
          <cell r="H6" t="str">
            <v>Hale School</v>
          </cell>
          <cell r="I6" t="str">
            <v>Prendiville Catholic College</v>
          </cell>
          <cell r="J6" t="str">
            <v>Hale School</v>
          </cell>
        </row>
        <row r="7">
          <cell r="E7" t="str">
            <v>Sixth</v>
          </cell>
          <cell r="F7">
            <v>78</v>
          </cell>
          <cell r="G7" t="str">
            <v>St Stephen's Carramar</v>
          </cell>
          <cell r="H7" t="str">
            <v>St Stephen's Carramar</v>
          </cell>
          <cell r="I7" t="str">
            <v>St Stephen's Carramar</v>
          </cell>
          <cell r="J7" t="str">
            <v>St Stephen's Carramar</v>
          </cell>
        </row>
        <row r="8">
          <cell r="E8" t="str">
            <v>Seventh</v>
          </cell>
          <cell r="F8">
            <v>82</v>
          </cell>
          <cell r="G8" t="str">
            <v>SACRED HEART COLLEGE</v>
          </cell>
          <cell r="H8" t="str">
            <v>SACRED HEART COLLEGE</v>
          </cell>
          <cell r="I8" t="str">
            <v>Aquinas</v>
          </cell>
          <cell r="J8" t="str">
            <v>SACRED HEART COLLEGE</v>
          </cell>
        </row>
        <row r="9">
          <cell r="E9" t="str">
            <v>Eighth</v>
          </cell>
          <cell r="F9">
            <v>120</v>
          </cell>
          <cell r="G9" t="str">
            <v>Great Southern Grammar</v>
          </cell>
          <cell r="H9" t="str">
            <v>Great Southern Grammar</v>
          </cell>
          <cell r="I9" t="str">
            <v>Aquinas</v>
          </cell>
          <cell r="J9" t="str">
            <v>Great Southern Grammar</v>
          </cell>
        </row>
      </sheetData>
      <sheetData sheetId="21">
        <row r="1">
          <cell r="J1" t="str">
            <v>BOYS OVERALL</v>
          </cell>
        </row>
        <row r="2">
          <cell r="J2" t="str">
            <v>FIRST</v>
          </cell>
          <cell r="K2">
            <v>248</v>
          </cell>
          <cell r="L2" t="str">
            <v>SACRED HEART COLLEGE</v>
          </cell>
          <cell r="N2" t="str">
            <v>SACRED HEART COLLEGE</v>
          </cell>
        </row>
        <row r="3">
          <cell r="J3" t="str">
            <v>SECOND</v>
          </cell>
          <cell r="K3">
            <v>305</v>
          </cell>
          <cell r="L3" t="str">
            <v>Prendiville Catholic College</v>
          </cell>
          <cell r="M3" t="str">
            <v>Prendiville Catholic College</v>
          </cell>
          <cell r="N3" t="str">
            <v>Prendiville Catholic College</v>
          </cell>
        </row>
        <row r="4">
          <cell r="J4" t="str">
            <v>THIRD</v>
          </cell>
          <cell r="K4">
            <v>357</v>
          </cell>
          <cell r="L4" t="str">
            <v>Aquinas</v>
          </cell>
          <cell r="M4" t="str">
            <v>Prendiville Catholic College</v>
          </cell>
          <cell r="N4" t="str">
            <v>Aquinas</v>
          </cell>
        </row>
        <row r="5">
          <cell r="J5" t="str">
            <v>FOURTH</v>
          </cell>
          <cell r="K5">
            <v>573</v>
          </cell>
          <cell r="L5" t="str">
            <v>St stephen's Duncraig</v>
          </cell>
          <cell r="M5" t="str">
            <v>Prendiville Catholic College</v>
          </cell>
          <cell r="N5" t="str">
            <v>St stephen's Duncraig</v>
          </cell>
        </row>
        <row r="6">
          <cell r="J6" t="str">
            <v>FIFTH</v>
          </cell>
          <cell r="K6">
            <v>633</v>
          </cell>
          <cell r="L6" t="str">
            <v>St Stephen's Carramar</v>
          </cell>
          <cell r="M6" t="str">
            <v>St Stephen's Carramar</v>
          </cell>
          <cell r="N6" t="str">
            <v>St Stephen's Carramar</v>
          </cell>
        </row>
        <row r="7">
          <cell r="J7" t="str">
            <v>SIXTH</v>
          </cell>
          <cell r="K7" t="e">
            <v>#NUM!</v>
          </cell>
          <cell r="L7" t="e">
            <v>#NUM!</v>
          </cell>
          <cell r="M7" t="e">
            <v>#NUM!</v>
          </cell>
          <cell r="N7" t="e">
            <v>#NUM!</v>
          </cell>
        </row>
        <row r="8">
          <cell r="J8" t="str">
            <v>SEVENTH</v>
          </cell>
          <cell r="K8" t="e">
            <v>#NUM!</v>
          </cell>
          <cell r="L8" t="e">
            <v>#NUM!</v>
          </cell>
          <cell r="M8" t="e">
            <v>#NUM!</v>
          </cell>
          <cell r="N8" t="e">
            <v>#NUM!</v>
          </cell>
        </row>
        <row r="9">
          <cell r="J9" t="str">
            <v>EIGTH</v>
          </cell>
          <cell r="K9" t="e">
            <v>#NUM!</v>
          </cell>
          <cell r="L9" t="e">
            <v>#NUM!</v>
          </cell>
          <cell r="M9" t="e">
            <v>#NUM!</v>
          </cell>
          <cell r="N9" t="e">
            <v>#NUM!</v>
          </cell>
        </row>
        <row r="10">
          <cell r="J10" t="str">
            <v>NINTH</v>
          </cell>
          <cell r="K10" t="e">
            <v>#NUM!</v>
          </cell>
          <cell r="L10" t="e">
            <v>#NUM!</v>
          </cell>
          <cell r="M10" t="e">
            <v>#NUM!</v>
          </cell>
          <cell r="N10" t="e">
            <v>#NUM!</v>
          </cell>
        </row>
        <row r="11">
          <cell r="J11" t="str">
            <v>TENTH</v>
          </cell>
          <cell r="K11" t="e">
            <v>#NUM!</v>
          </cell>
          <cell r="L11" t="e">
            <v>#NUM!</v>
          </cell>
          <cell r="M11" t="e">
            <v>#NUM!</v>
          </cell>
          <cell r="N11" t="e">
            <v>#NUM!</v>
          </cell>
        </row>
        <row r="12">
          <cell r="J12" t="str">
            <v>ELEVENTH</v>
          </cell>
          <cell r="K12" t="e">
            <v>#NUM!</v>
          </cell>
          <cell r="L12" t="e">
            <v>#NUM!</v>
          </cell>
          <cell r="M12" t="e">
            <v>#NUM!</v>
          </cell>
          <cell r="N12" t="e">
            <v>#NUM!</v>
          </cell>
        </row>
        <row r="13">
          <cell r="J13" t="str">
            <v>TWELTH</v>
          </cell>
          <cell r="K13" t="e">
            <v>#NUM!</v>
          </cell>
          <cell r="L13" t="e">
            <v>#NUM!</v>
          </cell>
          <cell r="M13" t="e">
            <v>#NUM!</v>
          </cell>
          <cell r="N13" t="e">
            <v>#NUM!</v>
          </cell>
        </row>
        <row r="14">
          <cell r="J14" t="str">
            <v>THIRTEENTH</v>
          </cell>
          <cell r="K14" t="e">
            <v>#NUM!</v>
          </cell>
          <cell r="L14" t="e">
            <v>#NUM!</v>
          </cell>
          <cell r="M14" t="e">
            <v>#NUM!</v>
          </cell>
          <cell r="N14" t="e">
            <v>#NUM!</v>
          </cell>
        </row>
        <row r="15">
          <cell r="J15" t="str">
            <v>FOURTEENTH</v>
          </cell>
          <cell r="K15" t="e">
            <v>#NUM!</v>
          </cell>
          <cell r="L15" t="e">
            <v>#NUM!</v>
          </cell>
          <cell r="M15" t="e">
            <v>#NUM!</v>
          </cell>
          <cell r="N15" t="e">
            <v>#NUM!</v>
          </cell>
        </row>
        <row r="16">
          <cell r="J16" t="str">
            <v>FIFTEENTH</v>
          </cell>
          <cell r="K16" t="e">
            <v>#NUM!</v>
          </cell>
          <cell r="L16" t="e">
            <v>#NUM!</v>
          </cell>
          <cell r="M16" t="e">
            <v>#NUM!</v>
          </cell>
          <cell r="N16" t="e">
            <v>#NUM!</v>
          </cell>
        </row>
        <row r="17">
          <cell r="J17" t="str">
            <v>SIXTEENTH</v>
          </cell>
          <cell r="K17" t="e">
            <v>#NUM!</v>
          </cell>
          <cell r="L17" t="e">
            <v>#NUM!</v>
          </cell>
          <cell r="M17" t="e">
            <v>#NUM!</v>
          </cell>
          <cell r="N17" t="e">
            <v>#NUM!</v>
          </cell>
        </row>
        <row r="18">
          <cell r="J18" t="str">
            <v>SEVENTEENTH</v>
          </cell>
          <cell r="K18" t="e">
            <v>#NUM!</v>
          </cell>
          <cell r="L18" t="e">
            <v>#NUM!</v>
          </cell>
          <cell r="M18" t="e">
            <v>#NUM!</v>
          </cell>
          <cell r="N18" t="e">
            <v>#NUM!</v>
          </cell>
        </row>
        <row r="19">
          <cell r="J19" t="str">
            <v>EIGHTEENTH</v>
          </cell>
          <cell r="K19" t="e">
            <v>#NUM!</v>
          </cell>
          <cell r="L19" t="e">
            <v>#NUM!</v>
          </cell>
          <cell r="M19" t="e">
            <v>#NUM!</v>
          </cell>
          <cell r="N19" t="e">
            <v>#NUM!</v>
          </cell>
        </row>
        <row r="20">
          <cell r="J20" t="str">
            <v>NINETEENTH</v>
          </cell>
          <cell r="K20" t="e">
            <v>#NUM!</v>
          </cell>
          <cell r="L20" t="e">
            <v>#NUM!</v>
          </cell>
          <cell r="M20" t="e">
            <v>#NUM!</v>
          </cell>
          <cell r="N20" t="e">
            <v>#NUM!</v>
          </cell>
        </row>
        <row r="21">
          <cell r="J21" t="str">
            <v>TWENTIETH</v>
          </cell>
          <cell r="K21" t="e">
            <v>#NUM!</v>
          </cell>
          <cell r="L21" t="e">
            <v>#NUM!</v>
          </cell>
          <cell r="M21" t="e">
            <v>#NUM!</v>
          </cell>
          <cell r="N21" t="e">
            <v>#NUM!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ert Team Lists"/>
      <sheetName val="13 Race Result"/>
      <sheetName val="13 School Scores"/>
      <sheetName val="13 Places"/>
      <sheetName val="13 Calculation"/>
      <sheetName val="14 Race Result"/>
      <sheetName val="14 School Scores"/>
      <sheetName val="14 Places"/>
      <sheetName val="14 Calculation"/>
      <sheetName val="15 Race Result"/>
      <sheetName val="15 School Scores"/>
      <sheetName val="15 Places"/>
      <sheetName val="15 Calculation"/>
      <sheetName val="16 Race Result"/>
      <sheetName val="16 School Scores"/>
      <sheetName val="16 Places"/>
      <sheetName val="16 Calculation"/>
      <sheetName val="17 Race Result"/>
      <sheetName val="17 School Scores"/>
      <sheetName val="17 Places"/>
      <sheetName val="17 Calculation"/>
      <sheetName val="Total School Points"/>
      <sheetName val="Internet"/>
    </sheetNames>
    <sheetDataSet>
      <sheetData sheetId="3">
        <row r="1">
          <cell r="E1" t="str">
            <v>13 YEAR OLD GIRLS</v>
          </cell>
        </row>
        <row r="2">
          <cell r="E2" t="str">
            <v>First</v>
          </cell>
          <cell r="F2">
            <v>23</v>
          </cell>
          <cell r="J2" t="str">
            <v>Iona</v>
          </cell>
        </row>
        <row r="3">
          <cell r="E3" t="str">
            <v>Second</v>
          </cell>
          <cell r="F3">
            <v>27</v>
          </cell>
          <cell r="J3" t="str">
            <v>Prendiville Catholic College</v>
          </cell>
        </row>
        <row r="4">
          <cell r="E4" t="str">
            <v>Third</v>
          </cell>
          <cell r="F4">
            <v>30</v>
          </cell>
          <cell r="J4" t="str">
            <v>PLC</v>
          </cell>
        </row>
        <row r="5">
          <cell r="E5" t="str">
            <v>Fourth</v>
          </cell>
          <cell r="F5">
            <v>47</v>
          </cell>
          <cell r="J5" t="str">
            <v>Penrhos College</v>
          </cell>
        </row>
        <row r="6">
          <cell r="E6" t="str">
            <v>Fifth</v>
          </cell>
          <cell r="F6">
            <v>66</v>
          </cell>
          <cell r="J6" t="str">
            <v>Santa Maria College</v>
          </cell>
        </row>
        <row r="7">
          <cell r="E7" t="str">
            <v>Sixth</v>
          </cell>
          <cell r="F7">
            <v>67</v>
          </cell>
          <cell r="J7" t="str">
            <v>Kelmscott SHS</v>
          </cell>
        </row>
        <row r="8">
          <cell r="E8" t="str">
            <v>Seventh</v>
          </cell>
          <cell r="F8">
            <v>68</v>
          </cell>
          <cell r="J8" t="str">
            <v>Mercedes College</v>
          </cell>
        </row>
        <row r="9">
          <cell r="E9" t="str">
            <v>Eighth</v>
          </cell>
          <cell r="F9">
            <v>92</v>
          </cell>
          <cell r="J9" t="str">
            <v>MLC</v>
          </cell>
        </row>
        <row r="10">
          <cell r="E10" t="str">
            <v>Ninth</v>
          </cell>
          <cell r="F10">
            <v>103</v>
          </cell>
          <cell r="J10" t="str">
            <v>Sacred Heart College</v>
          </cell>
        </row>
        <row r="11">
          <cell r="E11" t="str">
            <v>Tenth</v>
          </cell>
          <cell r="F11">
            <v>109</v>
          </cell>
          <cell r="J11" t="str">
            <v>ST Mary's Anglican</v>
          </cell>
        </row>
        <row r="12">
          <cell r="E12" t="str">
            <v>Eleventh</v>
          </cell>
          <cell r="F12">
            <v>145</v>
          </cell>
          <cell r="J12" t="str">
            <v>St Brigid's College</v>
          </cell>
        </row>
        <row r="13">
          <cell r="E13" t="str">
            <v>Twelth</v>
          </cell>
          <cell r="F13">
            <v>162</v>
          </cell>
          <cell r="J13" t="str">
            <v>Kolbe College</v>
          </cell>
        </row>
        <row r="14">
          <cell r="E14" t="str">
            <v>Thirteenth</v>
          </cell>
          <cell r="F14">
            <v>226</v>
          </cell>
          <cell r="J14" t="str">
            <v>St Stephen's Carramar</v>
          </cell>
        </row>
        <row r="15">
          <cell r="E15" t="str">
            <v>Fourteenth</v>
          </cell>
          <cell r="F15">
            <v>227</v>
          </cell>
          <cell r="J15" t="str">
            <v>Penrhos College</v>
          </cell>
        </row>
        <row r="16">
          <cell r="E16" t="str">
            <v>Fifteenth</v>
          </cell>
          <cell r="F16">
            <v>232</v>
          </cell>
          <cell r="J16" t="str">
            <v>Perth College</v>
          </cell>
        </row>
        <row r="17">
          <cell r="E17" t="str">
            <v>Sixteenth</v>
          </cell>
          <cell r="F17">
            <v>262</v>
          </cell>
          <cell r="J17" t="str">
            <v>St Hilda's</v>
          </cell>
        </row>
        <row r="18">
          <cell r="E18" t="str">
            <v>Seventeenth</v>
          </cell>
          <cell r="F18">
            <v>277</v>
          </cell>
          <cell r="J18" t="str">
            <v>St Mark's Anglican</v>
          </cell>
        </row>
        <row r="19">
          <cell r="E19" t="str">
            <v>Eighteenth</v>
          </cell>
          <cell r="F19">
            <v>292</v>
          </cell>
          <cell r="J19" t="str">
            <v>Rossmoyne SHS</v>
          </cell>
        </row>
        <row r="20">
          <cell r="E20" t="str">
            <v>Nineteenth</v>
          </cell>
          <cell r="F20">
            <v>341</v>
          </cell>
          <cell r="J20" t="str">
            <v>Comet Bay College</v>
          </cell>
        </row>
        <row r="21">
          <cell r="E21" t="str">
            <v>Twentieth</v>
          </cell>
          <cell r="F21">
            <v>363</v>
          </cell>
          <cell r="J21" t="str">
            <v>Duncraig SHS</v>
          </cell>
        </row>
      </sheetData>
      <sheetData sheetId="7">
        <row r="1">
          <cell r="E1" t="str">
            <v>14 YEAR OLDGIRLS</v>
          </cell>
        </row>
        <row r="2">
          <cell r="E2" t="str">
            <v>First</v>
          </cell>
          <cell r="F2">
            <v>50</v>
          </cell>
          <cell r="J2" t="str">
            <v>ST Mary's Anglican</v>
          </cell>
        </row>
        <row r="3">
          <cell r="E3" t="str">
            <v>Second</v>
          </cell>
          <cell r="F3">
            <v>59</v>
          </cell>
          <cell r="J3" t="str">
            <v>Santa Maria College</v>
          </cell>
        </row>
        <row r="4">
          <cell r="E4" t="str">
            <v>Third</v>
          </cell>
          <cell r="F4">
            <v>67</v>
          </cell>
          <cell r="J4" t="str">
            <v>Iona</v>
          </cell>
        </row>
        <row r="5">
          <cell r="E5" t="str">
            <v>Fourth</v>
          </cell>
          <cell r="F5">
            <v>76</v>
          </cell>
          <cell r="J5" t="str">
            <v>Penrhos College</v>
          </cell>
        </row>
        <row r="6">
          <cell r="E6" t="str">
            <v>Fifth</v>
          </cell>
          <cell r="F6">
            <v>77</v>
          </cell>
          <cell r="J6" t="str">
            <v>Duncraig SHS</v>
          </cell>
        </row>
        <row r="7">
          <cell r="E7" t="str">
            <v>Sixth</v>
          </cell>
          <cell r="F7">
            <v>79</v>
          </cell>
          <cell r="J7" t="str">
            <v>St Mark's Anglican</v>
          </cell>
        </row>
        <row r="8">
          <cell r="E8" t="str">
            <v>Seventh</v>
          </cell>
          <cell r="F8">
            <v>80</v>
          </cell>
          <cell r="J8" t="str">
            <v>St Hilda's</v>
          </cell>
        </row>
        <row r="9">
          <cell r="E9" t="str">
            <v>Eighth</v>
          </cell>
          <cell r="F9">
            <v>84</v>
          </cell>
          <cell r="J9" t="str">
            <v>St Stephen's Duncraig</v>
          </cell>
        </row>
        <row r="10">
          <cell r="E10" t="str">
            <v>Ninth</v>
          </cell>
          <cell r="F10">
            <v>125</v>
          </cell>
          <cell r="J10" t="str">
            <v>PLC</v>
          </cell>
        </row>
        <row r="11">
          <cell r="E11" t="str">
            <v>Tenth</v>
          </cell>
          <cell r="F11">
            <v>126</v>
          </cell>
          <cell r="J11" t="str">
            <v>Churchlands</v>
          </cell>
        </row>
        <row r="12">
          <cell r="E12" t="str">
            <v>Eleventh</v>
          </cell>
          <cell r="F12">
            <v>131</v>
          </cell>
          <cell r="J12" t="str">
            <v>MLC</v>
          </cell>
        </row>
        <row r="13">
          <cell r="E13" t="str">
            <v>Twelth</v>
          </cell>
          <cell r="F13">
            <v>170</v>
          </cell>
          <cell r="J13" t="str">
            <v>St Stephen's Carramar</v>
          </cell>
        </row>
        <row r="14">
          <cell r="E14" t="str">
            <v>Thirteenth</v>
          </cell>
          <cell r="F14">
            <v>183</v>
          </cell>
          <cell r="J14" t="str">
            <v>Sacred Heart College</v>
          </cell>
        </row>
        <row r="15">
          <cell r="E15" t="str">
            <v>Fourteenth</v>
          </cell>
          <cell r="F15">
            <v>184</v>
          </cell>
          <cell r="J15" t="str">
            <v>Prendiville Catholic College</v>
          </cell>
        </row>
        <row r="16">
          <cell r="E16" t="str">
            <v>Fifteenth</v>
          </cell>
          <cell r="F16">
            <v>252</v>
          </cell>
          <cell r="J16" t="str">
            <v>Woodvale SHS</v>
          </cell>
        </row>
        <row r="17">
          <cell r="E17" t="str">
            <v>Sixteenth</v>
          </cell>
          <cell r="F17">
            <v>253</v>
          </cell>
          <cell r="J17" t="str">
            <v>Perth College</v>
          </cell>
        </row>
        <row r="18">
          <cell r="E18" t="str">
            <v>Seventeenth</v>
          </cell>
          <cell r="F18">
            <v>259</v>
          </cell>
          <cell r="J18" t="str">
            <v>St Brigid's College</v>
          </cell>
        </row>
        <row r="19">
          <cell r="E19" t="str">
            <v>Eighteenth</v>
          </cell>
          <cell r="F19">
            <v>343</v>
          </cell>
          <cell r="J19" t="str">
            <v>Mercedes College</v>
          </cell>
        </row>
        <row r="20">
          <cell r="E20" t="str">
            <v>Nineteenth</v>
          </cell>
          <cell r="F20">
            <v>373</v>
          </cell>
          <cell r="J20" t="str">
            <v>Kalamunda SHS</v>
          </cell>
        </row>
        <row r="21">
          <cell r="E21" t="str">
            <v>Twentieth</v>
          </cell>
          <cell r="F21">
            <v>385</v>
          </cell>
          <cell r="J21" t="str">
            <v>Perth College</v>
          </cell>
        </row>
      </sheetData>
      <sheetData sheetId="11">
        <row r="1">
          <cell r="E1" t="str">
            <v>15 YEAR OLD GIRLS</v>
          </cell>
        </row>
        <row r="2">
          <cell r="E2" t="str">
            <v>First</v>
          </cell>
          <cell r="F2">
            <v>22</v>
          </cell>
          <cell r="J2" t="str">
            <v>Penrhos College</v>
          </cell>
        </row>
        <row r="3">
          <cell r="E3" t="str">
            <v>Second</v>
          </cell>
          <cell r="F3">
            <v>39</v>
          </cell>
          <cell r="J3" t="str">
            <v>St Hilda's</v>
          </cell>
        </row>
        <row r="4">
          <cell r="E4" t="str">
            <v>Third</v>
          </cell>
          <cell r="F4">
            <v>42</v>
          </cell>
          <cell r="J4" t="str">
            <v>Santa Maria College</v>
          </cell>
        </row>
        <row r="5">
          <cell r="E5" t="str">
            <v>Fourth</v>
          </cell>
          <cell r="F5">
            <v>61</v>
          </cell>
          <cell r="J5" t="str">
            <v>MLC</v>
          </cell>
        </row>
        <row r="6">
          <cell r="E6" t="str">
            <v>Fifth</v>
          </cell>
          <cell r="F6">
            <v>66</v>
          </cell>
          <cell r="J6" t="str">
            <v>ST Mary's Anglican</v>
          </cell>
        </row>
        <row r="7">
          <cell r="E7" t="str">
            <v>Sixth</v>
          </cell>
          <cell r="F7">
            <v>113</v>
          </cell>
          <cell r="J7" t="str">
            <v>Kelmscott SHS</v>
          </cell>
        </row>
        <row r="8">
          <cell r="E8" t="str">
            <v>Seventh</v>
          </cell>
          <cell r="F8">
            <v>120</v>
          </cell>
          <cell r="J8" t="str">
            <v>Sacred Heart College</v>
          </cell>
        </row>
        <row r="9">
          <cell r="E9" t="str">
            <v>Eighth</v>
          </cell>
          <cell r="F9">
            <v>130</v>
          </cell>
          <cell r="J9" t="str">
            <v>Iona</v>
          </cell>
        </row>
        <row r="10">
          <cell r="E10" t="str">
            <v>Ninth</v>
          </cell>
          <cell r="F10">
            <v>158</v>
          </cell>
          <cell r="J10" t="str">
            <v>St Mark's Anglican</v>
          </cell>
        </row>
        <row r="11">
          <cell r="E11" t="str">
            <v>Tenth</v>
          </cell>
          <cell r="F11">
            <v>164</v>
          </cell>
          <cell r="J11" t="str">
            <v>PLC</v>
          </cell>
        </row>
        <row r="12">
          <cell r="E12" t="str">
            <v>Eleventh</v>
          </cell>
          <cell r="F12">
            <v>167</v>
          </cell>
          <cell r="J12" t="str">
            <v>Penrhos College</v>
          </cell>
        </row>
        <row r="13">
          <cell r="E13" t="str">
            <v>Twelth</v>
          </cell>
          <cell r="F13">
            <v>174</v>
          </cell>
          <cell r="J13" t="str">
            <v>Prendiville Catholic College</v>
          </cell>
        </row>
        <row r="14">
          <cell r="E14" t="str">
            <v>Thirteenth</v>
          </cell>
          <cell r="F14">
            <v>176</v>
          </cell>
          <cell r="J14" t="str">
            <v>Duncraig SHS</v>
          </cell>
        </row>
        <row r="15">
          <cell r="E15" t="str">
            <v>Fourteenth</v>
          </cell>
          <cell r="F15">
            <v>204</v>
          </cell>
          <cell r="J15" t="str">
            <v>Perth College</v>
          </cell>
        </row>
        <row r="16">
          <cell r="E16" t="str">
            <v>Fifteenth</v>
          </cell>
          <cell r="F16">
            <v>213</v>
          </cell>
          <cell r="J16" t="str">
            <v>Mercedes College</v>
          </cell>
        </row>
        <row r="17">
          <cell r="E17" t="str">
            <v>Sixteenth</v>
          </cell>
          <cell r="F17">
            <v>221</v>
          </cell>
          <cell r="J17" t="str">
            <v>St Brigid's College</v>
          </cell>
        </row>
        <row r="18">
          <cell r="E18" t="str">
            <v>Seventeenth</v>
          </cell>
          <cell r="F18">
            <v>271</v>
          </cell>
          <cell r="J18" t="str">
            <v>Perth College</v>
          </cell>
        </row>
        <row r="19">
          <cell r="E19" t="str">
            <v>Eighteenth</v>
          </cell>
          <cell r="F19">
            <v>285</v>
          </cell>
          <cell r="J19" t="str">
            <v>St Stephen's Duncraig</v>
          </cell>
        </row>
        <row r="20">
          <cell r="E20" t="str">
            <v>Nineteenth</v>
          </cell>
          <cell r="F20">
            <v>331</v>
          </cell>
          <cell r="J20" t="str">
            <v>St Stephen's Carramar</v>
          </cell>
        </row>
        <row r="21">
          <cell r="E21" t="str">
            <v>Twentieth</v>
          </cell>
          <cell r="F21">
            <v>394</v>
          </cell>
          <cell r="J21" t="str">
            <v>Rossmoyne SHS</v>
          </cell>
        </row>
      </sheetData>
      <sheetData sheetId="15">
        <row r="1">
          <cell r="E1" t="str">
            <v>16 Year Old Girls</v>
          </cell>
        </row>
        <row r="2">
          <cell r="E2" t="str">
            <v>First</v>
          </cell>
          <cell r="F2">
            <v>27</v>
          </cell>
          <cell r="J2" t="str">
            <v>Penrhos College</v>
          </cell>
        </row>
        <row r="3">
          <cell r="E3" t="str">
            <v>Second</v>
          </cell>
          <cell r="F3">
            <v>36</v>
          </cell>
          <cell r="J3" t="str">
            <v>Iona</v>
          </cell>
        </row>
        <row r="4">
          <cell r="E4" t="str">
            <v>Third</v>
          </cell>
          <cell r="F4">
            <v>63</v>
          </cell>
          <cell r="J4" t="str">
            <v>Prendiville Catholic College</v>
          </cell>
        </row>
        <row r="5">
          <cell r="E5" t="str">
            <v>Fourth</v>
          </cell>
          <cell r="F5">
            <v>63</v>
          </cell>
          <cell r="J5" t="str">
            <v>Prendiville Catholic College</v>
          </cell>
        </row>
        <row r="6">
          <cell r="E6" t="str">
            <v>Fifth</v>
          </cell>
          <cell r="F6">
            <v>73</v>
          </cell>
          <cell r="J6" t="str">
            <v>ST Mary's Anglican</v>
          </cell>
        </row>
        <row r="7">
          <cell r="E7" t="str">
            <v>Sixth</v>
          </cell>
          <cell r="F7">
            <v>77</v>
          </cell>
          <cell r="J7" t="str">
            <v>Sacred Heart College</v>
          </cell>
        </row>
        <row r="8">
          <cell r="E8" t="str">
            <v>Seventh</v>
          </cell>
          <cell r="F8">
            <v>84</v>
          </cell>
          <cell r="J8" t="str">
            <v>St Stephen's Carramar</v>
          </cell>
        </row>
        <row r="9">
          <cell r="E9" t="str">
            <v>Eighth</v>
          </cell>
          <cell r="F9">
            <v>87</v>
          </cell>
          <cell r="J9" t="str">
            <v>Santa Maria College</v>
          </cell>
        </row>
        <row r="10">
          <cell r="E10" t="str">
            <v>Ninth</v>
          </cell>
          <cell r="F10">
            <v>98</v>
          </cell>
          <cell r="J10" t="str">
            <v>St Brigid's College</v>
          </cell>
        </row>
        <row r="11">
          <cell r="E11" t="str">
            <v>Tenth</v>
          </cell>
          <cell r="F11">
            <v>120</v>
          </cell>
          <cell r="J11" t="str">
            <v>Mercedes College</v>
          </cell>
        </row>
        <row r="12">
          <cell r="E12" t="str">
            <v>Eleventh</v>
          </cell>
          <cell r="F12">
            <v>132</v>
          </cell>
          <cell r="J12" t="str">
            <v>Kelmscott SHS</v>
          </cell>
        </row>
        <row r="13">
          <cell r="E13" t="str">
            <v>Twelth</v>
          </cell>
          <cell r="F13">
            <v>153</v>
          </cell>
          <cell r="J13" t="str">
            <v>St Stephen's Duncraig</v>
          </cell>
        </row>
        <row r="14">
          <cell r="E14" t="str">
            <v>Thirteenth</v>
          </cell>
          <cell r="F14">
            <v>166</v>
          </cell>
          <cell r="J14" t="str">
            <v>Perth College</v>
          </cell>
        </row>
        <row r="15">
          <cell r="E15" t="str">
            <v>Fourteenth</v>
          </cell>
          <cell r="F15">
            <v>174</v>
          </cell>
          <cell r="J15" t="str">
            <v>St Hilda's</v>
          </cell>
        </row>
        <row r="16">
          <cell r="E16" t="str">
            <v>Fifteenth</v>
          </cell>
          <cell r="F16">
            <v>202</v>
          </cell>
          <cell r="J16" t="str">
            <v>St Mark's Anglican</v>
          </cell>
        </row>
        <row r="17">
          <cell r="E17" t="str">
            <v>Sixteenth</v>
          </cell>
          <cell r="F17">
            <v>234</v>
          </cell>
          <cell r="J17" t="str">
            <v>Great Southern Grammar</v>
          </cell>
        </row>
        <row r="18">
          <cell r="E18" t="str">
            <v>Seventeenth</v>
          </cell>
          <cell r="F18">
            <v>300</v>
          </cell>
          <cell r="J18" t="str">
            <v>Penrhos College</v>
          </cell>
        </row>
      </sheetData>
      <sheetData sheetId="19">
        <row r="1">
          <cell r="E1" t="str">
            <v>17 Year old Girls</v>
          </cell>
        </row>
        <row r="2">
          <cell r="E2" t="str">
            <v>First</v>
          </cell>
          <cell r="F2">
            <v>21</v>
          </cell>
          <cell r="J2" t="str">
            <v>Penrhos College</v>
          </cell>
        </row>
        <row r="3">
          <cell r="E3" t="str">
            <v>Second</v>
          </cell>
          <cell r="F3">
            <v>56</v>
          </cell>
          <cell r="J3" t="str">
            <v>Kelmscott SHS</v>
          </cell>
        </row>
        <row r="4">
          <cell r="E4" t="str">
            <v>Third</v>
          </cell>
          <cell r="F4">
            <v>58</v>
          </cell>
          <cell r="J4" t="str">
            <v>St Mark's Anglican</v>
          </cell>
        </row>
        <row r="5">
          <cell r="E5" t="str">
            <v>Fourth</v>
          </cell>
          <cell r="F5">
            <v>60</v>
          </cell>
          <cell r="J5" t="str">
            <v>Santa Maria College</v>
          </cell>
        </row>
        <row r="6">
          <cell r="E6" t="str">
            <v>Fifth</v>
          </cell>
          <cell r="F6">
            <v>70</v>
          </cell>
          <cell r="J6" t="str">
            <v>Perth College</v>
          </cell>
        </row>
        <row r="7">
          <cell r="E7" t="str">
            <v>Sixth</v>
          </cell>
          <cell r="F7">
            <v>91</v>
          </cell>
          <cell r="J7" t="str">
            <v>Iona</v>
          </cell>
        </row>
        <row r="8">
          <cell r="E8" t="str">
            <v>Seventh</v>
          </cell>
          <cell r="F8">
            <v>92</v>
          </cell>
          <cell r="J8" t="str">
            <v>Prendiville Catholic College</v>
          </cell>
        </row>
        <row r="9">
          <cell r="E9" t="str">
            <v>Eighth</v>
          </cell>
          <cell r="F9">
            <v>104</v>
          </cell>
          <cell r="J9" t="str">
            <v>St Brigid's College</v>
          </cell>
        </row>
        <row r="10">
          <cell r="E10" t="str">
            <v>Ninth</v>
          </cell>
          <cell r="F10">
            <v>106</v>
          </cell>
          <cell r="J10" t="str">
            <v>Sacred Heart College</v>
          </cell>
        </row>
        <row r="11">
          <cell r="E11" t="str">
            <v>Tenth</v>
          </cell>
          <cell r="F11">
            <v>114</v>
          </cell>
          <cell r="J11" t="str">
            <v>Penrhos College</v>
          </cell>
        </row>
        <row r="12">
          <cell r="E12" t="str">
            <v>Eleventh</v>
          </cell>
          <cell r="F12">
            <v>120</v>
          </cell>
          <cell r="J12" t="str">
            <v>St Stephen's Carramar</v>
          </cell>
        </row>
        <row r="13">
          <cell r="E13" t="str">
            <v>Twelth</v>
          </cell>
          <cell r="F13">
            <v>223</v>
          </cell>
          <cell r="J13" t="str">
            <v>St Stephen's Duncraig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8.28125" style="3" bestFit="1" customWidth="1"/>
    <col min="2" max="2" width="5.57421875" style="3" bestFit="1" customWidth="1"/>
    <col min="3" max="5" width="0" style="3" hidden="1" customWidth="1"/>
    <col min="6" max="6" width="26.7109375" style="3" bestFit="1" customWidth="1"/>
    <col min="7" max="7" width="9.140625" style="3" customWidth="1"/>
    <col min="8" max="8" width="17.8515625" style="3" bestFit="1" customWidth="1"/>
    <col min="9" max="9" width="5.57421875" style="3" customWidth="1"/>
    <col min="10" max="12" width="0" style="3" hidden="1" customWidth="1"/>
    <col min="13" max="13" width="26.7109375" style="3" bestFit="1" customWidth="1"/>
    <col min="14" max="16384" width="9.140625" style="3" customWidth="1"/>
  </cols>
  <sheetData>
    <row r="1" ht="15">
      <c r="A1" s="1" t="s">
        <v>12</v>
      </c>
    </row>
    <row r="2" ht="15" thickBot="1"/>
    <row r="3" spans="1:6" ht="15">
      <c r="A3" s="9" t="s">
        <v>11</v>
      </c>
      <c r="B3" s="10"/>
      <c r="C3" s="10"/>
      <c r="D3" s="10"/>
      <c r="E3" s="10"/>
      <c r="F3" s="11"/>
    </row>
    <row r="4" spans="1:6" ht="15" thickBot="1">
      <c r="A4" s="73"/>
      <c r="B4" s="74"/>
      <c r="C4" s="74"/>
      <c r="D4" s="74"/>
      <c r="E4" s="74"/>
      <c r="F4" s="75"/>
    </row>
    <row r="5" spans="1:6" ht="14.25">
      <c r="A5" s="70" t="s">
        <v>1</v>
      </c>
      <c r="B5" s="71">
        <f>I11+B15</f>
        <v>837</v>
      </c>
      <c r="C5" s="71"/>
      <c r="D5" s="71"/>
      <c r="E5" s="71"/>
      <c r="F5" s="72" t="s">
        <v>154</v>
      </c>
    </row>
    <row r="6" spans="1:6" ht="14.25">
      <c r="A6" s="4" t="s">
        <v>2</v>
      </c>
      <c r="B6" s="2">
        <f>I12+B14</f>
        <v>845</v>
      </c>
      <c r="C6" s="2"/>
      <c r="D6" s="2"/>
      <c r="E6" s="2"/>
      <c r="F6" s="41" t="s">
        <v>155</v>
      </c>
    </row>
    <row r="7" spans="1:6" ht="14.25">
      <c r="A7" s="4" t="s">
        <v>3</v>
      </c>
      <c r="B7" s="2">
        <f>I15+B18</f>
        <v>1564</v>
      </c>
      <c r="C7" s="2"/>
      <c r="D7" s="2"/>
      <c r="E7" s="2"/>
      <c r="F7" s="41" t="s">
        <v>158</v>
      </c>
    </row>
    <row r="8" spans="1:6" ht="15" thickBot="1">
      <c r="A8" s="6" t="s">
        <v>4</v>
      </c>
      <c r="B8" s="7">
        <f>I14+B20</f>
        <v>1721</v>
      </c>
      <c r="C8" s="7"/>
      <c r="D8" s="7"/>
      <c r="E8" s="7"/>
      <c r="F8" s="63" t="s">
        <v>157</v>
      </c>
    </row>
    <row r="9" ht="15" thickBot="1"/>
    <row r="10" spans="1:13" s="1" customFormat="1" ht="15.75" thickBot="1">
      <c r="A10" s="77"/>
      <c r="B10" s="78" t="s">
        <v>0</v>
      </c>
      <c r="C10" s="79">
        <v>0</v>
      </c>
      <c r="D10" s="79">
        <v>0</v>
      </c>
      <c r="E10" s="79">
        <v>0</v>
      </c>
      <c r="F10" s="80"/>
      <c r="H10" s="64"/>
      <c r="I10" s="65" t="s">
        <v>10</v>
      </c>
      <c r="J10" s="66">
        <v>0</v>
      </c>
      <c r="K10" s="66">
        <v>0</v>
      </c>
      <c r="L10" s="66">
        <v>0</v>
      </c>
      <c r="M10" s="67"/>
    </row>
    <row r="11" spans="1:13" ht="14.25">
      <c r="A11" s="70" t="s">
        <v>1</v>
      </c>
      <c r="B11" s="71">
        <v>193</v>
      </c>
      <c r="C11" s="71"/>
      <c r="D11" s="71"/>
      <c r="E11" s="71"/>
      <c r="F11" s="76" t="s">
        <v>160</v>
      </c>
      <c r="H11" s="36" t="s">
        <v>1</v>
      </c>
      <c r="I11" s="37">
        <v>248</v>
      </c>
      <c r="J11" s="37" t="e">
        <f>VLOOKUP(SMALL($G$1:$G$601,1),$G$1:$H$601,2,FALSE)</f>
        <v>#NUM!</v>
      </c>
      <c r="K11" s="37"/>
      <c r="L11" s="38" t="e">
        <f>J11</f>
        <v>#NUM!</v>
      </c>
      <c r="M11" s="38" t="s">
        <v>154</v>
      </c>
    </row>
    <row r="12" spans="1:13" ht="14.25">
      <c r="A12" s="4" t="s">
        <v>2</v>
      </c>
      <c r="B12" s="2">
        <v>314</v>
      </c>
      <c r="C12" s="2"/>
      <c r="D12" s="2"/>
      <c r="E12" s="2"/>
      <c r="F12" s="5" t="s">
        <v>161</v>
      </c>
      <c r="H12" s="39" t="s">
        <v>2</v>
      </c>
      <c r="I12" s="40">
        <v>305</v>
      </c>
      <c r="J12" s="40" t="e">
        <f>VLOOKUP(SMALL($G$1:$G$601,2),$G$1:$H$601,2,FALSE)</f>
        <v>#NUM!</v>
      </c>
      <c r="K12" s="40" t="e">
        <f>VLOOKUP(SMALL($G$1:$G$601,2),$G$1:$H$601,2,TRUE)</f>
        <v>#NUM!</v>
      </c>
      <c r="L12" s="41" t="e">
        <f>IF(J12=J11,K12,J12)</f>
        <v>#NUM!</v>
      </c>
      <c r="M12" s="41" t="s">
        <v>155</v>
      </c>
    </row>
    <row r="13" spans="1:13" ht="14.25">
      <c r="A13" s="4" t="s">
        <v>3</v>
      </c>
      <c r="B13" s="2">
        <v>347</v>
      </c>
      <c r="C13" s="2"/>
      <c r="D13" s="2"/>
      <c r="E13" s="2"/>
      <c r="F13" s="5" t="s">
        <v>162</v>
      </c>
      <c r="H13" s="39" t="s">
        <v>3</v>
      </c>
      <c r="I13" s="40">
        <v>357</v>
      </c>
      <c r="J13" s="40" t="e">
        <f>VLOOKUP(SMALL($G$1:$G$601,3),$G$1:$H$601,2,FALSE)</f>
        <v>#NUM!</v>
      </c>
      <c r="K13" s="40" t="e">
        <f>VLOOKUP(SMALL($G$1:$G$601,3),$G$1:$H$601,2,TRUE)</f>
        <v>#NUM!</v>
      </c>
      <c r="L13" s="41" t="e">
        <f>IF(J13=J12,K13,J13)</f>
        <v>#NUM!</v>
      </c>
      <c r="M13" s="41" t="s">
        <v>156</v>
      </c>
    </row>
    <row r="14" spans="1:13" ht="14.25">
      <c r="A14" s="4" t="s">
        <v>4</v>
      </c>
      <c r="B14" s="2">
        <v>540</v>
      </c>
      <c r="C14" s="2"/>
      <c r="D14" s="2"/>
      <c r="E14" s="2"/>
      <c r="F14" s="5" t="s">
        <v>155</v>
      </c>
      <c r="H14" s="39" t="s">
        <v>4</v>
      </c>
      <c r="I14" s="40">
        <v>573</v>
      </c>
      <c r="J14" s="40" t="e">
        <f>VLOOKUP(SMALL($G$1:$G$601,4),$G$1:$H$601,2,FALSE)</f>
        <v>#NUM!</v>
      </c>
      <c r="K14" s="40" t="e">
        <f>VLOOKUP(SMALL($G$1:$G$601,4),$G$1:$H$601,2,TRUE)</f>
        <v>#NUM!</v>
      </c>
      <c r="L14" s="41" t="e">
        <f>IF(J14=J13,K14,J14)</f>
        <v>#NUM!</v>
      </c>
      <c r="M14" s="41" t="s">
        <v>157</v>
      </c>
    </row>
    <row r="15" spans="1:13" ht="15" thickBot="1">
      <c r="A15" s="4" t="s">
        <v>5</v>
      </c>
      <c r="B15" s="2">
        <v>589</v>
      </c>
      <c r="C15" s="2"/>
      <c r="D15" s="2"/>
      <c r="E15" s="2"/>
      <c r="F15" s="5" t="s">
        <v>154</v>
      </c>
      <c r="H15" s="68" t="s">
        <v>5</v>
      </c>
      <c r="I15" s="69">
        <v>633</v>
      </c>
      <c r="J15" s="69" t="e">
        <f>VLOOKUP(SMALL($G$1:$G$601,5),$G$1:$H$601,2,FALSE)</f>
        <v>#NUM!</v>
      </c>
      <c r="K15" s="69" t="e">
        <f>VLOOKUP(SMALL($G$1:$G$601,5),$G$1:$H$601,2,TRUE)</f>
        <v>#NUM!</v>
      </c>
      <c r="L15" s="63" t="e">
        <f>IF(J15=J14,K15,J15)</f>
        <v>#NUM!</v>
      </c>
      <c r="M15" s="63" t="s">
        <v>158</v>
      </c>
    </row>
    <row r="16" spans="1:6" ht="14.25">
      <c r="A16" s="4" t="s">
        <v>6</v>
      </c>
      <c r="B16" s="2">
        <v>774</v>
      </c>
      <c r="C16" s="2"/>
      <c r="D16" s="2"/>
      <c r="E16" s="2"/>
      <c r="F16" s="5" t="s">
        <v>163</v>
      </c>
    </row>
    <row r="17" spans="1:6" ht="14.25">
      <c r="A17" s="4" t="s">
        <v>7</v>
      </c>
      <c r="B17" s="2">
        <v>827</v>
      </c>
      <c r="C17" s="2"/>
      <c r="D17" s="2"/>
      <c r="E17" s="2"/>
      <c r="F17" s="5" t="s">
        <v>164</v>
      </c>
    </row>
    <row r="18" spans="1:6" ht="14.25">
      <c r="A18" s="4" t="s">
        <v>8</v>
      </c>
      <c r="B18" s="2">
        <v>931</v>
      </c>
      <c r="C18" s="2"/>
      <c r="D18" s="2"/>
      <c r="E18" s="2"/>
      <c r="F18" s="5" t="s">
        <v>158</v>
      </c>
    </row>
    <row r="19" spans="1:6" ht="14.25">
      <c r="A19" s="4" t="s">
        <v>9</v>
      </c>
      <c r="B19" s="2">
        <v>1132</v>
      </c>
      <c r="C19" s="2"/>
      <c r="D19" s="2"/>
      <c r="E19" s="2"/>
      <c r="F19" s="5" t="s">
        <v>165</v>
      </c>
    </row>
    <row r="20" spans="1:6" ht="15" thickBot="1">
      <c r="A20" s="6" t="s">
        <v>159</v>
      </c>
      <c r="B20" s="7">
        <v>1148</v>
      </c>
      <c r="C20" s="7"/>
      <c r="D20" s="7"/>
      <c r="E20" s="7"/>
      <c r="F20" s="8" t="s">
        <v>157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6"/>
  <sheetViews>
    <sheetView zoomScalePageLayoutView="0" workbookViewId="0" topLeftCell="U1">
      <selection activeCell="Y4" sqref="Y4:AB95"/>
    </sheetView>
  </sheetViews>
  <sheetFormatPr defaultColWidth="9.140625" defaultRowHeight="12.75"/>
  <cols>
    <col min="1" max="1" width="9.140625" style="13" customWidth="1"/>
    <col min="2" max="2" width="12.28125" style="13" bestFit="1" customWidth="1"/>
    <col min="3" max="3" width="16.140625" style="13" bestFit="1" customWidth="1"/>
    <col min="4" max="7" width="9.140625" style="13" customWidth="1"/>
    <col min="8" max="8" width="9.8515625" style="13" bestFit="1" customWidth="1"/>
    <col min="9" max="9" width="15.00390625" style="13" bestFit="1" customWidth="1"/>
    <col min="10" max="13" width="9.140625" style="13" customWidth="1"/>
    <col min="14" max="14" width="12.140625" style="13" bestFit="1" customWidth="1"/>
    <col min="15" max="15" width="20.00390625" style="13" bestFit="1" customWidth="1"/>
    <col min="16" max="19" width="9.140625" style="13" customWidth="1"/>
    <col min="20" max="20" width="9.7109375" style="13" bestFit="1" customWidth="1"/>
    <col min="21" max="21" width="15.140625" style="13" bestFit="1" customWidth="1"/>
    <col min="22" max="25" width="9.140625" style="13" customWidth="1"/>
    <col min="26" max="26" width="10.28125" style="13" bestFit="1" customWidth="1"/>
    <col min="27" max="27" width="19.421875" style="13" bestFit="1" customWidth="1"/>
    <col min="28" max="16384" width="9.140625" style="13" customWidth="1"/>
  </cols>
  <sheetData>
    <row r="1" ht="12.75">
      <c r="A1" s="12" t="s">
        <v>21</v>
      </c>
    </row>
    <row r="3" spans="1:29" ht="12.75">
      <c r="A3" s="19" t="s">
        <v>13</v>
      </c>
      <c r="B3" s="20"/>
      <c r="C3" s="21"/>
      <c r="D3" s="22"/>
      <c r="E3" s="14"/>
      <c r="F3" s="14"/>
      <c r="G3" s="19" t="s">
        <v>14</v>
      </c>
      <c r="H3" s="20"/>
      <c r="I3" s="21"/>
      <c r="J3" s="22"/>
      <c r="K3" s="14"/>
      <c r="L3" s="14"/>
      <c r="M3" s="19" t="s">
        <v>15</v>
      </c>
      <c r="N3" s="20"/>
      <c r="O3" s="21"/>
      <c r="P3" s="22"/>
      <c r="Q3" s="14"/>
      <c r="R3" s="14"/>
      <c r="S3" s="19" t="s">
        <v>16</v>
      </c>
      <c r="T3" s="20"/>
      <c r="U3" s="21"/>
      <c r="V3" s="22"/>
      <c r="W3" s="14"/>
      <c r="X3" s="14"/>
      <c r="Y3" s="19" t="s">
        <v>22</v>
      </c>
      <c r="Z3" s="20"/>
      <c r="AA3" s="21"/>
      <c r="AB3" s="22"/>
      <c r="AC3" s="14"/>
    </row>
    <row r="4" spans="1:29" ht="12.75">
      <c r="A4" s="23">
        <v>1</v>
      </c>
      <c r="B4" s="23" t="str">
        <f aca="true" t="shared" si="0" ref="B4:B67">VLOOKUP(A4,$A$2:$D$601,3,0)</f>
        <v>Misha</v>
      </c>
      <c r="C4" s="23" t="str">
        <f aca="true" t="shared" si="1" ref="C4:C67">VLOOKUP(A4,$A$2:$D$601,4,0)</f>
        <v>RICHARDSON</v>
      </c>
      <c r="D4" s="23">
        <f aca="true" t="shared" si="2" ref="D4:D67">VLOOKUP(A4,$A$2:$D$601,2,0)</f>
        <v>302</v>
      </c>
      <c r="E4" s="15" t="s">
        <v>23</v>
      </c>
      <c r="F4" s="24"/>
      <c r="G4" s="23">
        <v>1</v>
      </c>
      <c r="H4" s="23" t="str">
        <f aca="true" t="shared" si="3" ref="H4:H67">VLOOKUP(G4,$A$2:$D$601,3,0)</f>
        <v>Charlotte </v>
      </c>
      <c r="I4" s="23" t="str">
        <f aca="true" t="shared" si="4" ref="I4:I67">VLOOKUP(G4,$A$2:$D$601,4,0)</f>
        <v>Lane</v>
      </c>
      <c r="J4" s="23">
        <f aca="true" t="shared" si="5" ref="J4:J67">VLOOKUP(G4,$A$2:$D$601,2,0)</f>
        <v>291</v>
      </c>
      <c r="K4" s="15" t="s">
        <v>24</v>
      </c>
      <c r="L4" s="24"/>
      <c r="M4" s="23">
        <v>1</v>
      </c>
      <c r="N4" s="23" t="str">
        <f aca="true" t="shared" si="6" ref="N4:N67">VLOOKUP(M4,$A$2:$D$601,3,0)</f>
        <v>Alicia</v>
      </c>
      <c r="O4" s="23" t="str">
        <f aca="true" t="shared" si="7" ref="O4:O67">VLOOKUP(M4,$A$2:$D$601,4,0)</f>
        <v>Hallett</v>
      </c>
      <c r="P4" s="23">
        <f aca="true" t="shared" si="8" ref="P4:P67">VLOOKUP(M4,$A$2:$D$601,2,0)</f>
        <v>525</v>
      </c>
      <c r="Q4" s="15" t="s">
        <v>25</v>
      </c>
      <c r="R4" s="24"/>
      <c r="S4" s="23">
        <v>1</v>
      </c>
      <c r="T4" s="23" t="str">
        <f aca="true" t="shared" si="9" ref="T4:T67">VLOOKUP(S4,$A$2:$D$601,3,0)</f>
        <v>Tanee</v>
      </c>
      <c r="U4" s="23" t="str">
        <f aca="true" t="shared" si="10" ref="U4:U67">VLOOKUP(S4,$A$2:$D$601,4,0)</f>
        <v>Russell</v>
      </c>
      <c r="V4" s="23">
        <f aca="true" t="shared" si="11" ref="V4:V67">VLOOKUP(S4,$A$2:$D$601,2,0)</f>
        <v>221</v>
      </c>
      <c r="W4" s="25" t="s">
        <v>26</v>
      </c>
      <c r="X4" s="26"/>
      <c r="Y4" s="27">
        <v>1</v>
      </c>
      <c r="Z4" s="27" t="str">
        <f aca="true" t="shared" si="12" ref="Z4:Z67">VLOOKUP(Y4,$A$2:$D$601,3,0)</f>
        <v>Erika</v>
      </c>
      <c r="AA4" s="27" t="str">
        <f aca="true" t="shared" si="13" ref="AA4:AA67">VLOOKUP(Y4,$A$2:$D$601,4,0)</f>
        <v>Lori</v>
      </c>
      <c r="AB4" s="27">
        <f aca="true" t="shared" si="14" ref="AB4:AB67">VLOOKUP(Y4,$A$2:$D$601,2,0)</f>
        <v>341</v>
      </c>
      <c r="AC4" s="15" t="s">
        <v>27</v>
      </c>
    </row>
    <row r="5" spans="1:29" ht="12.75">
      <c r="A5" s="27">
        <v>2</v>
      </c>
      <c r="B5" s="27" t="str">
        <f t="shared" si="0"/>
        <v>Catherine </v>
      </c>
      <c r="C5" s="27" t="str">
        <f t="shared" si="1"/>
        <v>van der Walt</v>
      </c>
      <c r="D5" s="27">
        <f t="shared" si="2"/>
        <v>291</v>
      </c>
      <c r="E5" s="16" t="s">
        <v>28</v>
      </c>
      <c r="F5" s="24"/>
      <c r="G5" s="27">
        <v>2</v>
      </c>
      <c r="H5" s="27" t="str">
        <f t="shared" si="3"/>
        <v>Chavon</v>
      </c>
      <c r="I5" s="27" t="str">
        <f t="shared" si="4"/>
        <v>Livey</v>
      </c>
      <c r="J5" s="27">
        <f t="shared" si="5"/>
        <v>541</v>
      </c>
      <c r="K5" s="16" t="s">
        <v>29</v>
      </c>
      <c r="L5" s="24"/>
      <c r="M5" s="27">
        <v>2</v>
      </c>
      <c r="N5" s="27" t="str">
        <f t="shared" si="6"/>
        <v>Samantha</v>
      </c>
      <c r="O5" s="27" t="str">
        <f t="shared" si="7"/>
        <v>Arkell</v>
      </c>
      <c r="P5" s="27">
        <f t="shared" si="8"/>
        <v>526</v>
      </c>
      <c r="Q5" s="16" t="s">
        <v>30</v>
      </c>
      <c r="R5" s="24"/>
      <c r="S5" s="27">
        <v>2</v>
      </c>
      <c r="T5" s="27" t="str">
        <f t="shared" si="9"/>
        <v>Meluka </v>
      </c>
      <c r="U5" s="27" t="str">
        <f t="shared" si="10"/>
        <v>Bancroft</v>
      </c>
      <c r="V5" s="27">
        <f t="shared" si="11"/>
        <v>543</v>
      </c>
      <c r="W5" s="18" t="s">
        <v>31</v>
      </c>
      <c r="X5" s="28"/>
      <c r="Y5" s="27">
        <v>2</v>
      </c>
      <c r="Z5" s="27" t="str">
        <f t="shared" si="12"/>
        <v>Monique</v>
      </c>
      <c r="AA5" s="27" t="str">
        <f t="shared" si="13"/>
        <v>Hollick</v>
      </c>
      <c r="AB5" s="27">
        <f t="shared" si="14"/>
        <v>351</v>
      </c>
      <c r="AC5" s="16" t="s">
        <v>32</v>
      </c>
    </row>
    <row r="6" spans="1:29" ht="12.75">
      <c r="A6" s="27">
        <v>3</v>
      </c>
      <c r="B6" s="27" t="str">
        <f t="shared" si="0"/>
        <v>Katherine</v>
      </c>
      <c r="C6" s="27" t="str">
        <f t="shared" si="1"/>
        <v>LOUGHNAN</v>
      </c>
      <c r="D6" s="27">
        <f t="shared" si="2"/>
        <v>101</v>
      </c>
      <c r="E6" s="16" t="s">
        <v>33</v>
      </c>
      <c r="F6" s="24"/>
      <c r="G6" s="27">
        <v>3</v>
      </c>
      <c r="H6" s="27" t="str">
        <f t="shared" si="3"/>
        <v>Karla</v>
      </c>
      <c r="I6" s="27" t="str">
        <f t="shared" si="4"/>
        <v>Barrett</v>
      </c>
      <c r="J6" s="27">
        <f t="shared" si="5"/>
        <v>51</v>
      </c>
      <c r="K6" s="16" t="s">
        <v>34</v>
      </c>
      <c r="L6" s="24"/>
      <c r="M6" s="27">
        <v>3</v>
      </c>
      <c r="N6" s="27" t="str">
        <f t="shared" si="6"/>
        <v>Ashley</v>
      </c>
      <c r="O6" s="27" t="str">
        <f t="shared" si="7"/>
        <v>Fearnley</v>
      </c>
      <c r="P6" s="27">
        <f t="shared" si="8"/>
        <v>211</v>
      </c>
      <c r="Q6" s="16" t="s">
        <v>35</v>
      </c>
      <c r="R6" s="24"/>
      <c r="S6" s="27">
        <v>3</v>
      </c>
      <c r="T6" s="27" t="str">
        <f t="shared" si="9"/>
        <v>Courtney</v>
      </c>
      <c r="U6" s="27" t="str">
        <f t="shared" si="10"/>
        <v>Davies</v>
      </c>
      <c r="V6" s="27">
        <f t="shared" si="11"/>
        <v>231</v>
      </c>
      <c r="W6" s="16" t="s">
        <v>36</v>
      </c>
      <c r="X6" s="24"/>
      <c r="Y6" s="27">
        <v>3</v>
      </c>
      <c r="Z6" s="27" t="str">
        <f t="shared" si="12"/>
        <v>Frances</v>
      </c>
      <c r="AA6" s="27" t="str">
        <f t="shared" si="13"/>
        <v>Kwiatkowski</v>
      </c>
      <c r="AB6" s="27">
        <f t="shared" si="14"/>
        <v>533</v>
      </c>
      <c r="AC6" s="16" t="s">
        <v>37</v>
      </c>
    </row>
    <row r="7" spans="1:29" ht="12.75">
      <c r="A7" s="27">
        <v>4</v>
      </c>
      <c r="B7" s="27" t="str">
        <f t="shared" si="0"/>
        <v>Erica </v>
      </c>
      <c r="C7" s="27" t="str">
        <f t="shared" si="1"/>
        <v>Morgan</v>
      </c>
      <c r="D7" s="27">
        <f t="shared" si="2"/>
        <v>292</v>
      </c>
      <c r="E7" s="16" t="s">
        <v>38</v>
      </c>
      <c r="F7" s="24"/>
      <c r="G7" s="27">
        <v>4</v>
      </c>
      <c r="H7" s="27" t="str">
        <f t="shared" si="3"/>
        <v>Cassi </v>
      </c>
      <c r="I7" s="27" t="str">
        <f t="shared" si="4"/>
        <v>Smetherham</v>
      </c>
      <c r="J7" s="27">
        <f t="shared" si="5"/>
        <v>524</v>
      </c>
      <c r="K7" s="16" t="s">
        <v>39</v>
      </c>
      <c r="L7" s="24"/>
      <c r="M7" s="27">
        <v>4</v>
      </c>
      <c r="N7" s="27" t="str">
        <f t="shared" si="6"/>
        <v>Rebecca</v>
      </c>
      <c r="O7" s="27" t="str">
        <f t="shared" si="7"/>
        <v>Jackson</v>
      </c>
      <c r="P7" s="27">
        <f t="shared" si="8"/>
        <v>551</v>
      </c>
      <c r="Q7" s="16" t="s">
        <v>40</v>
      </c>
      <c r="R7" s="24"/>
      <c r="S7" s="27">
        <v>4</v>
      </c>
      <c r="T7" s="27" t="str">
        <f t="shared" si="9"/>
        <v>Blake</v>
      </c>
      <c r="U7" s="27" t="str">
        <f t="shared" si="10"/>
        <v>HENDRIE</v>
      </c>
      <c r="V7" s="27">
        <f t="shared" si="11"/>
        <v>102</v>
      </c>
      <c r="W7" s="16" t="s">
        <v>41</v>
      </c>
      <c r="X7" s="24"/>
      <c r="Y7" s="27">
        <v>4</v>
      </c>
      <c r="Z7" s="27" t="str">
        <f t="shared" si="12"/>
        <v>Kate</v>
      </c>
      <c r="AA7" s="27" t="str">
        <f t="shared" si="13"/>
        <v>Denning</v>
      </c>
      <c r="AB7" s="27">
        <f t="shared" si="14"/>
        <v>232</v>
      </c>
      <c r="AC7" s="16" t="s">
        <v>42</v>
      </c>
    </row>
    <row r="8" spans="1:29" ht="12.75">
      <c r="A8" s="27">
        <v>5</v>
      </c>
      <c r="B8" s="27" t="str">
        <f t="shared" si="0"/>
        <v>Brielle</v>
      </c>
      <c r="C8" s="27" t="str">
        <f t="shared" si="1"/>
        <v>JARRETT</v>
      </c>
      <c r="D8" s="27">
        <f t="shared" si="2"/>
        <v>102</v>
      </c>
      <c r="E8" s="16" t="s">
        <v>43</v>
      </c>
      <c r="F8" s="24"/>
      <c r="G8" s="27">
        <v>5</v>
      </c>
      <c r="H8" s="27" t="str">
        <f t="shared" si="3"/>
        <v>Cathrerine</v>
      </c>
      <c r="I8" s="27" t="str">
        <f t="shared" si="4"/>
        <v>English</v>
      </c>
      <c r="J8" s="27">
        <f t="shared" si="5"/>
        <v>401</v>
      </c>
      <c r="K8" s="16" t="s">
        <v>44</v>
      </c>
      <c r="L8" s="24"/>
      <c r="M8" s="27">
        <v>5</v>
      </c>
      <c r="N8" s="27" t="str">
        <f t="shared" si="6"/>
        <v>Anna</v>
      </c>
      <c r="O8" s="27" t="str">
        <f t="shared" si="7"/>
        <v>Crosby</v>
      </c>
      <c r="P8" s="27">
        <f t="shared" si="8"/>
        <v>231</v>
      </c>
      <c r="Q8" s="16" t="s">
        <v>45</v>
      </c>
      <c r="R8" s="24"/>
      <c r="S8" s="27">
        <v>5</v>
      </c>
      <c r="T8" s="27" t="str">
        <f t="shared" si="9"/>
        <v>Danielle</v>
      </c>
      <c r="U8" s="27" t="str">
        <f t="shared" si="10"/>
        <v>Densley</v>
      </c>
      <c r="V8" s="27">
        <f t="shared" si="11"/>
        <v>531</v>
      </c>
      <c r="W8" s="16" t="s">
        <v>46</v>
      </c>
      <c r="X8" s="24"/>
      <c r="Y8" s="27">
        <v>5</v>
      </c>
      <c r="Z8" s="27" t="str">
        <f t="shared" si="12"/>
        <v>Olivia</v>
      </c>
      <c r="AA8" s="27" t="str">
        <f t="shared" si="13"/>
        <v>Sorbi</v>
      </c>
      <c r="AB8" s="27">
        <f t="shared" si="14"/>
        <v>191</v>
      </c>
      <c r="AC8" s="16" t="s">
        <v>47</v>
      </c>
    </row>
    <row r="9" spans="1:29" ht="12.75">
      <c r="A9" s="27">
        <v>6</v>
      </c>
      <c r="B9" s="27" t="str">
        <f t="shared" si="0"/>
        <v>Lucinda</v>
      </c>
      <c r="C9" s="27" t="str">
        <f t="shared" si="1"/>
        <v>Wilde</v>
      </c>
      <c r="D9" s="27">
        <f t="shared" si="2"/>
        <v>235</v>
      </c>
      <c r="E9" s="16" t="s">
        <v>48</v>
      </c>
      <c r="F9" s="24"/>
      <c r="G9" s="27">
        <v>6</v>
      </c>
      <c r="H9" s="27" t="str">
        <f t="shared" si="3"/>
        <v>Rachel</v>
      </c>
      <c r="I9" s="27" t="str">
        <f t="shared" si="4"/>
        <v>Mcnally</v>
      </c>
      <c r="J9" s="27">
        <f t="shared" si="5"/>
        <v>405</v>
      </c>
      <c r="K9" s="16" t="s">
        <v>49</v>
      </c>
      <c r="L9" s="24"/>
      <c r="M9" s="27">
        <v>6</v>
      </c>
      <c r="N9" s="27" t="str">
        <f t="shared" si="6"/>
        <v>Loren</v>
      </c>
      <c r="O9" s="27" t="str">
        <f t="shared" si="7"/>
        <v>Hadwiger</v>
      </c>
      <c r="P9" s="27">
        <f t="shared" si="8"/>
        <v>527</v>
      </c>
      <c r="Q9" s="16" t="s">
        <v>50</v>
      </c>
      <c r="R9" s="24"/>
      <c r="S9" s="27">
        <v>6</v>
      </c>
      <c r="T9" s="27" t="str">
        <f t="shared" si="9"/>
        <v>ALANNA</v>
      </c>
      <c r="U9" s="27" t="str">
        <f t="shared" si="10"/>
        <v>DOIG</v>
      </c>
      <c r="V9" s="27">
        <f t="shared" si="11"/>
        <v>481</v>
      </c>
      <c r="W9" s="16" t="s">
        <v>51</v>
      </c>
      <c r="X9" s="24"/>
      <c r="Y9" s="27">
        <v>6</v>
      </c>
      <c r="Z9" s="27" t="str">
        <f t="shared" si="12"/>
        <v>Sarah</v>
      </c>
      <c r="AA9" s="27" t="str">
        <f t="shared" si="13"/>
        <v>Fearnley</v>
      </c>
      <c r="AB9" s="27">
        <f t="shared" si="14"/>
        <v>211</v>
      </c>
      <c r="AC9" s="16" t="s">
        <v>52</v>
      </c>
    </row>
    <row r="10" spans="1:29" ht="12.75">
      <c r="A10" s="27">
        <v>7</v>
      </c>
      <c r="B10" s="27" t="str">
        <f t="shared" si="0"/>
        <v>Brokke</v>
      </c>
      <c r="C10" s="27" t="str">
        <f t="shared" si="1"/>
        <v>SMITH</v>
      </c>
      <c r="D10" s="27">
        <f t="shared" si="2"/>
        <v>303</v>
      </c>
      <c r="E10" s="16" t="s">
        <v>53</v>
      </c>
      <c r="F10" s="24"/>
      <c r="G10" s="27">
        <v>7</v>
      </c>
      <c r="H10" s="27" t="str">
        <f t="shared" si="3"/>
        <v>Shere'e</v>
      </c>
      <c r="I10" s="27" t="str">
        <f t="shared" si="4"/>
        <v>Boase</v>
      </c>
      <c r="J10" s="27">
        <f t="shared" si="5"/>
        <v>523</v>
      </c>
      <c r="K10" s="16" t="s">
        <v>54</v>
      </c>
      <c r="L10" s="24"/>
      <c r="M10" s="27">
        <v>7</v>
      </c>
      <c r="N10" s="27" t="str">
        <f t="shared" si="6"/>
        <v>Claire</v>
      </c>
      <c r="O10" s="27" t="str">
        <f t="shared" si="7"/>
        <v>O'Brien-Smith</v>
      </c>
      <c r="P10" s="27">
        <f t="shared" si="8"/>
        <v>232</v>
      </c>
      <c r="Q10" s="16" t="s">
        <v>55</v>
      </c>
      <c r="R10" s="24"/>
      <c r="S10" s="27">
        <v>7</v>
      </c>
      <c r="T10" s="27" t="str">
        <f t="shared" si="9"/>
        <v>BROOKE</v>
      </c>
      <c r="U10" s="27" t="str">
        <f t="shared" si="10"/>
        <v>PICKERSGILL</v>
      </c>
      <c r="V10" s="27">
        <f t="shared" si="11"/>
        <v>361</v>
      </c>
      <c r="W10" s="16" t="s">
        <v>56</v>
      </c>
      <c r="X10" s="24"/>
      <c r="Y10" s="27">
        <v>7</v>
      </c>
      <c r="Z10" s="27" t="str">
        <f t="shared" si="12"/>
        <v>Caris</v>
      </c>
      <c r="AA10" s="27" t="str">
        <f t="shared" si="13"/>
        <v>Allen</v>
      </c>
      <c r="AB10" s="27">
        <f t="shared" si="14"/>
        <v>231</v>
      </c>
      <c r="AC10" s="16" t="s">
        <v>57</v>
      </c>
    </row>
    <row r="11" spans="1:29" ht="12.75">
      <c r="A11" s="27">
        <v>8</v>
      </c>
      <c r="B11" s="27" t="str">
        <f t="shared" si="0"/>
        <v>Cathy</v>
      </c>
      <c r="C11" s="27" t="str">
        <f t="shared" si="1"/>
        <v>Clarke</v>
      </c>
      <c r="D11" s="27">
        <f t="shared" si="2"/>
        <v>201</v>
      </c>
      <c r="E11" s="16" t="s">
        <v>17</v>
      </c>
      <c r="F11" s="24"/>
      <c r="G11" s="27">
        <v>8</v>
      </c>
      <c r="H11" s="27" t="str">
        <f t="shared" si="3"/>
        <v>Zondile</v>
      </c>
      <c r="I11" s="27" t="str">
        <f t="shared" si="4"/>
        <v>CHONGWE</v>
      </c>
      <c r="J11" s="27">
        <f t="shared" si="5"/>
        <v>102</v>
      </c>
      <c r="K11" s="16" t="s">
        <v>58</v>
      </c>
      <c r="L11" s="24"/>
      <c r="M11" s="27">
        <v>8</v>
      </c>
      <c r="N11" s="27" t="str">
        <f t="shared" si="6"/>
        <v>Rochelle</v>
      </c>
      <c r="O11" s="27" t="str">
        <f t="shared" si="7"/>
        <v>Richards</v>
      </c>
      <c r="P11" s="27">
        <f t="shared" si="8"/>
        <v>351</v>
      </c>
      <c r="Q11" s="16" t="s">
        <v>59</v>
      </c>
      <c r="R11" s="24"/>
      <c r="S11" s="27">
        <v>8</v>
      </c>
      <c r="T11" s="27" t="str">
        <f t="shared" si="9"/>
        <v>Alex</v>
      </c>
      <c r="U11" s="27" t="str">
        <f t="shared" si="10"/>
        <v>Miller</v>
      </c>
      <c r="V11" s="27">
        <f t="shared" si="11"/>
        <v>11</v>
      </c>
      <c r="W11" s="16" t="s">
        <v>60</v>
      </c>
      <c r="X11" s="24"/>
      <c r="Y11" s="27">
        <v>8</v>
      </c>
      <c r="Z11" s="27" t="str">
        <f t="shared" si="12"/>
        <v>Melissa</v>
      </c>
      <c r="AA11" s="27" t="str">
        <f t="shared" si="13"/>
        <v>WEYBURY</v>
      </c>
      <c r="AB11" s="27">
        <f t="shared" si="14"/>
        <v>421</v>
      </c>
      <c r="AC11" s="16" t="s">
        <v>61</v>
      </c>
    </row>
    <row r="12" spans="1:29" ht="12.75">
      <c r="A12" s="27">
        <v>9</v>
      </c>
      <c r="B12" s="27" t="str">
        <f t="shared" si="0"/>
        <v>Carisse</v>
      </c>
      <c r="C12" s="27" t="str">
        <f t="shared" si="1"/>
        <v>Priest</v>
      </c>
      <c r="D12" s="27">
        <f t="shared" si="2"/>
        <v>139</v>
      </c>
      <c r="E12" s="16" t="s">
        <v>62</v>
      </c>
      <c r="F12" s="24"/>
      <c r="G12" s="27">
        <v>9</v>
      </c>
      <c r="H12" s="27" t="str">
        <f t="shared" si="3"/>
        <v>Kyra</v>
      </c>
      <c r="I12" s="27" t="str">
        <f t="shared" si="4"/>
        <v>Flynn</v>
      </c>
      <c r="J12" s="27">
        <f t="shared" si="5"/>
        <v>411</v>
      </c>
      <c r="K12" s="16" t="s">
        <v>63</v>
      </c>
      <c r="L12" s="24"/>
      <c r="M12" s="27">
        <v>9</v>
      </c>
      <c r="N12" s="27" t="str">
        <f t="shared" si="6"/>
        <v>Jemma</v>
      </c>
      <c r="O12" s="27" t="str">
        <f t="shared" si="7"/>
        <v>Ford</v>
      </c>
      <c r="P12" s="27">
        <f t="shared" si="8"/>
        <v>203</v>
      </c>
      <c r="Q12" s="16" t="s">
        <v>64</v>
      </c>
      <c r="R12" s="24"/>
      <c r="S12" s="27">
        <v>9</v>
      </c>
      <c r="T12" s="27" t="str">
        <f t="shared" si="9"/>
        <v>Serena</v>
      </c>
      <c r="U12" s="27" t="str">
        <f t="shared" si="10"/>
        <v>Smith</v>
      </c>
      <c r="V12" s="27">
        <f t="shared" si="11"/>
        <v>351</v>
      </c>
      <c r="W12" s="16" t="s">
        <v>65</v>
      </c>
      <c r="X12" s="24"/>
      <c r="Y12" s="27">
        <v>9</v>
      </c>
      <c r="Z12" s="27" t="str">
        <f t="shared" si="12"/>
        <v>Katya</v>
      </c>
      <c r="AA12" s="27" t="str">
        <f t="shared" si="13"/>
        <v>Anderson</v>
      </c>
      <c r="AB12" s="27">
        <f t="shared" si="14"/>
        <v>535</v>
      </c>
      <c r="AC12" s="16" t="s">
        <v>66</v>
      </c>
    </row>
    <row r="13" spans="1:29" ht="12.75">
      <c r="A13" s="27">
        <v>10</v>
      </c>
      <c r="B13" s="27" t="str">
        <f t="shared" si="0"/>
        <v>Katherine</v>
      </c>
      <c r="C13" s="27" t="str">
        <f t="shared" si="1"/>
        <v>Johanson</v>
      </c>
      <c r="D13" s="27">
        <f t="shared" si="2"/>
        <v>517</v>
      </c>
      <c r="E13" s="16" t="s">
        <v>67</v>
      </c>
      <c r="F13" s="24"/>
      <c r="G13" s="27">
        <v>10</v>
      </c>
      <c r="H13" s="27" t="str">
        <f t="shared" si="3"/>
        <v>Isabella</v>
      </c>
      <c r="I13" s="27" t="str">
        <f t="shared" si="4"/>
        <v>King</v>
      </c>
      <c r="J13" s="27">
        <f t="shared" si="5"/>
        <v>231</v>
      </c>
      <c r="K13" s="16" t="s">
        <v>68</v>
      </c>
      <c r="L13" s="24"/>
      <c r="M13" s="27">
        <v>10</v>
      </c>
      <c r="N13" s="27" t="str">
        <f t="shared" si="6"/>
        <v>Keely</v>
      </c>
      <c r="O13" s="27" t="str">
        <f t="shared" si="7"/>
        <v>Waters</v>
      </c>
      <c r="P13" s="27">
        <f t="shared" si="8"/>
        <v>235</v>
      </c>
      <c r="Q13" s="16" t="s">
        <v>69</v>
      </c>
      <c r="R13" s="24"/>
      <c r="S13" s="27">
        <v>10</v>
      </c>
      <c r="T13" s="27" t="str">
        <f t="shared" si="9"/>
        <v>Maggie</v>
      </c>
      <c r="U13" s="27" t="str">
        <f t="shared" si="10"/>
        <v>EARL</v>
      </c>
      <c r="V13" s="27">
        <f t="shared" si="11"/>
        <v>101</v>
      </c>
      <c r="W13" s="16" t="s">
        <v>70</v>
      </c>
      <c r="X13" s="24"/>
      <c r="Y13" s="27">
        <v>10</v>
      </c>
      <c r="Z13" s="27" t="str">
        <f t="shared" si="12"/>
        <v>Clairly</v>
      </c>
      <c r="AA13" s="27" t="str">
        <f t="shared" si="13"/>
        <v>Simpson</v>
      </c>
      <c r="AB13" s="27">
        <f t="shared" si="14"/>
        <v>233</v>
      </c>
      <c r="AC13" s="16" t="s">
        <v>71</v>
      </c>
    </row>
    <row r="14" spans="1:29" ht="12.75">
      <c r="A14" s="27">
        <v>11</v>
      </c>
      <c r="B14" s="27" t="str">
        <f t="shared" si="0"/>
        <v>RHIAN</v>
      </c>
      <c r="C14" s="27" t="str">
        <f t="shared" si="1"/>
        <v>MUNKS</v>
      </c>
      <c r="D14" s="27">
        <f t="shared" si="2"/>
        <v>539</v>
      </c>
      <c r="E14" s="16" t="s">
        <v>72</v>
      </c>
      <c r="F14" s="24"/>
      <c r="G14" s="27">
        <v>11</v>
      </c>
      <c r="H14" s="27" t="str">
        <f t="shared" si="3"/>
        <v>Madeleine</v>
      </c>
      <c r="I14" s="27" t="str">
        <f t="shared" si="4"/>
        <v>Kerse</v>
      </c>
      <c r="J14" s="27">
        <f t="shared" si="5"/>
        <v>352</v>
      </c>
      <c r="K14" s="16" t="s">
        <v>73</v>
      </c>
      <c r="L14" s="24"/>
      <c r="M14" s="27">
        <v>11</v>
      </c>
      <c r="N14" s="27" t="str">
        <f t="shared" si="6"/>
        <v>Adele</v>
      </c>
      <c r="O14" s="27" t="str">
        <f t="shared" si="7"/>
        <v>Richards</v>
      </c>
      <c r="P14" s="27">
        <f t="shared" si="8"/>
        <v>221</v>
      </c>
      <c r="Q14" s="16" t="s">
        <v>74</v>
      </c>
      <c r="R14" s="24"/>
      <c r="S14" s="27">
        <v>11</v>
      </c>
      <c r="T14" s="27" t="str">
        <f t="shared" si="9"/>
        <v>Rochelle</v>
      </c>
      <c r="U14" s="27" t="str">
        <f t="shared" si="10"/>
        <v>Harris</v>
      </c>
      <c r="V14" s="27">
        <f t="shared" si="11"/>
        <v>232</v>
      </c>
      <c r="W14" s="16" t="s">
        <v>75</v>
      </c>
      <c r="X14" s="24"/>
      <c r="Y14" s="27">
        <v>11</v>
      </c>
      <c r="Z14" s="27" t="str">
        <f t="shared" si="12"/>
        <v>Kathleen</v>
      </c>
      <c r="AA14" s="27" t="str">
        <f t="shared" si="13"/>
        <v>Hammond</v>
      </c>
      <c r="AB14" s="27">
        <f t="shared" si="14"/>
        <v>552</v>
      </c>
      <c r="AC14" s="16" t="s">
        <v>76</v>
      </c>
    </row>
    <row r="15" spans="1:29" ht="12.75">
      <c r="A15" s="27">
        <v>12</v>
      </c>
      <c r="B15" s="27" t="str">
        <f t="shared" si="0"/>
        <v>Stefanie</v>
      </c>
      <c r="C15" s="27" t="str">
        <f t="shared" si="1"/>
        <v>Carrara</v>
      </c>
      <c r="D15" s="27">
        <f t="shared" si="2"/>
        <v>352</v>
      </c>
      <c r="E15" s="16" t="s">
        <v>77</v>
      </c>
      <c r="F15" s="24"/>
      <c r="G15" s="27">
        <v>12</v>
      </c>
      <c r="H15" s="27" t="str">
        <f t="shared" si="3"/>
        <v>Georgia</v>
      </c>
      <c r="I15" s="27" t="str">
        <f t="shared" si="4"/>
        <v>Davies</v>
      </c>
      <c r="J15" s="27">
        <f t="shared" si="5"/>
        <v>233</v>
      </c>
      <c r="K15" s="16" t="s">
        <v>78</v>
      </c>
      <c r="L15" s="24"/>
      <c r="M15" s="27">
        <v>12</v>
      </c>
      <c r="N15" s="27" t="str">
        <f t="shared" si="6"/>
        <v>Rebecca</v>
      </c>
      <c r="O15" s="27" t="str">
        <f t="shared" si="7"/>
        <v>Brown</v>
      </c>
      <c r="P15" s="27">
        <f t="shared" si="8"/>
        <v>238</v>
      </c>
      <c r="Q15" s="16" t="s">
        <v>79</v>
      </c>
      <c r="R15" s="24"/>
      <c r="S15" s="27">
        <v>12</v>
      </c>
      <c r="T15" s="27" t="str">
        <f t="shared" si="9"/>
        <v>Lindal</v>
      </c>
      <c r="U15" s="27" t="str">
        <f t="shared" si="10"/>
        <v>Rhode</v>
      </c>
      <c r="V15" s="27">
        <f t="shared" si="11"/>
        <v>412</v>
      </c>
      <c r="W15" s="16" t="s">
        <v>80</v>
      </c>
      <c r="X15" s="24"/>
      <c r="Y15" s="27">
        <v>12</v>
      </c>
      <c r="Z15" s="27" t="str">
        <f t="shared" si="12"/>
        <v>Ella</v>
      </c>
      <c r="AA15" s="27" t="str">
        <f t="shared" si="13"/>
        <v>Wisneiwski</v>
      </c>
      <c r="AB15" s="27">
        <f t="shared" si="14"/>
        <v>551</v>
      </c>
      <c r="AC15" s="16" t="s">
        <v>81</v>
      </c>
    </row>
    <row r="16" spans="1:29" ht="12.75">
      <c r="A16" s="27">
        <v>13</v>
      </c>
      <c r="B16" s="27" t="str">
        <f t="shared" si="0"/>
        <v>Karina</v>
      </c>
      <c r="C16" s="27" t="str">
        <f t="shared" si="1"/>
        <v>Zilm</v>
      </c>
      <c r="D16" s="27">
        <f t="shared" si="2"/>
        <v>161</v>
      </c>
      <c r="E16" s="16" t="s">
        <v>82</v>
      </c>
      <c r="F16" s="24"/>
      <c r="G16" s="27">
        <v>13</v>
      </c>
      <c r="H16" s="27" t="str">
        <f t="shared" si="3"/>
        <v>Emma </v>
      </c>
      <c r="I16" s="27" t="str">
        <f t="shared" si="4"/>
        <v>Yilias</v>
      </c>
      <c r="J16" s="27">
        <f t="shared" si="5"/>
        <v>181</v>
      </c>
      <c r="K16" s="16" t="s">
        <v>83</v>
      </c>
      <c r="L16" s="24"/>
      <c r="M16" s="27">
        <v>13</v>
      </c>
      <c r="N16" s="27" t="str">
        <f t="shared" si="6"/>
        <v>Tess</v>
      </c>
      <c r="O16" s="27" t="str">
        <f t="shared" si="7"/>
        <v>Kauffman</v>
      </c>
      <c r="P16" s="27">
        <f t="shared" si="8"/>
        <v>201</v>
      </c>
      <c r="Q16" s="16" t="s">
        <v>84</v>
      </c>
      <c r="R16" s="24"/>
      <c r="S16" s="27">
        <v>13</v>
      </c>
      <c r="T16" s="27" t="str">
        <f t="shared" si="9"/>
        <v>Kaidee</v>
      </c>
      <c r="U16" s="27" t="str">
        <f t="shared" si="10"/>
        <v>Arnold</v>
      </c>
      <c r="V16" s="27">
        <f t="shared" si="11"/>
        <v>233</v>
      </c>
      <c r="W16" s="16" t="s">
        <v>85</v>
      </c>
      <c r="X16" s="24"/>
      <c r="Y16" s="27">
        <v>13</v>
      </c>
      <c r="Z16" s="27" t="str">
        <f t="shared" si="12"/>
        <v>Alex</v>
      </c>
      <c r="AA16" s="27" t="str">
        <f t="shared" si="13"/>
        <v>Robinson-Grone</v>
      </c>
      <c r="AB16" s="27">
        <f t="shared" si="14"/>
        <v>381</v>
      </c>
      <c r="AC16" s="16" t="s">
        <v>86</v>
      </c>
    </row>
    <row r="17" spans="1:28" ht="12.75">
      <c r="A17" s="27">
        <v>14</v>
      </c>
      <c r="B17" s="27" t="str">
        <f t="shared" si="0"/>
        <v>Kate Elizabeth</v>
      </c>
      <c r="C17" s="27" t="str">
        <f t="shared" si="1"/>
        <v>Fitzsimons</v>
      </c>
      <c r="D17" s="27">
        <f t="shared" si="2"/>
        <v>192</v>
      </c>
      <c r="G17" s="27">
        <v>14</v>
      </c>
      <c r="H17" s="27" t="str">
        <f t="shared" si="3"/>
        <v>Ashleigh</v>
      </c>
      <c r="I17" s="27" t="str">
        <f t="shared" si="4"/>
        <v>Peacock</v>
      </c>
      <c r="J17" s="27">
        <f t="shared" si="5"/>
        <v>443</v>
      </c>
      <c r="L17" s="24"/>
      <c r="M17" s="27">
        <v>14</v>
      </c>
      <c r="N17" s="27" t="str">
        <f t="shared" si="6"/>
        <v>Sallese</v>
      </c>
      <c r="O17" s="27" t="str">
        <f t="shared" si="7"/>
        <v>Gibson</v>
      </c>
      <c r="P17" s="27">
        <f t="shared" si="8"/>
        <v>355</v>
      </c>
      <c r="R17" s="24"/>
      <c r="S17" s="27">
        <v>14</v>
      </c>
      <c r="T17" s="27" t="str">
        <f t="shared" si="9"/>
        <v>Kelsie</v>
      </c>
      <c r="U17" s="27" t="str">
        <f t="shared" si="10"/>
        <v>Dillon</v>
      </c>
      <c r="V17" s="27">
        <f t="shared" si="11"/>
        <v>385</v>
      </c>
      <c r="Y17" s="27">
        <v>14</v>
      </c>
      <c r="Z17" s="27" t="str">
        <f t="shared" si="12"/>
        <v>Angela</v>
      </c>
      <c r="AA17" s="27" t="str">
        <f t="shared" si="13"/>
        <v>Craigs</v>
      </c>
      <c r="AB17" s="27">
        <f t="shared" si="14"/>
        <v>132</v>
      </c>
    </row>
    <row r="18" spans="1:28" ht="12.75">
      <c r="A18" s="27">
        <v>15</v>
      </c>
      <c r="B18" s="27" t="str">
        <f t="shared" si="0"/>
        <v>Cathryn</v>
      </c>
      <c r="C18" s="27" t="str">
        <f t="shared" si="1"/>
        <v>EARL</v>
      </c>
      <c r="D18" s="27">
        <f t="shared" si="2"/>
        <v>103</v>
      </c>
      <c r="G18" s="27">
        <v>15</v>
      </c>
      <c r="H18" s="27" t="str">
        <f t="shared" si="3"/>
        <v>HEIDI</v>
      </c>
      <c r="I18" s="27" t="str">
        <f t="shared" si="4"/>
        <v>KRAUSE</v>
      </c>
      <c r="J18" s="27">
        <f t="shared" si="5"/>
        <v>65</v>
      </c>
      <c r="M18" s="27">
        <v>15</v>
      </c>
      <c r="N18" s="27" t="str">
        <f t="shared" si="6"/>
        <v>Kelly</v>
      </c>
      <c r="O18" s="27" t="str">
        <f t="shared" si="7"/>
        <v>Sheard</v>
      </c>
      <c r="P18" s="27">
        <f t="shared" si="8"/>
        <v>412</v>
      </c>
      <c r="S18" s="27">
        <v>15</v>
      </c>
      <c r="T18" s="27" t="str">
        <f t="shared" si="9"/>
        <v>Sarah</v>
      </c>
      <c r="U18" s="27" t="str">
        <f t="shared" si="10"/>
        <v>KENT</v>
      </c>
      <c r="V18" s="27">
        <f t="shared" si="11"/>
        <v>423</v>
      </c>
      <c r="Y18" s="27">
        <v>15</v>
      </c>
      <c r="Z18" s="27" t="str">
        <f t="shared" si="12"/>
        <v>Courtney</v>
      </c>
      <c r="AA18" s="27" t="str">
        <f t="shared" si="13"/>
        <v>McNally</v>
      </c>
      <c r="AB18" s="27">
        <f t="shared" si="14"/>
        <v>401</v>
      </c>
    </row>
    <row r="19" spans="1:28" ht="12.75">
      <c r="A19" s="27">
        <v>16</v>
      </c>
      <c r="B19" s="27" t="str">
        <f t="shared" si="0"/>
        <v>Emma</v>
      </c>
      <c r="C19" s="27" t="str">
        <f t="shared" si="1"/>
        <v>Jones</v>
      </c>
      <c r="D19" s="27">
        <f t="shared" si="2"/>
        <v>237</v>
      </c>
      <c r="G19" s="27">
        <v>16</v>
      </c>
      <c r="H19" s="27" t="str">
        <f t="shared" si="3"/>
        <v>Ashleigh</v>
      </c>
      <c r="I19" s="27" t="str">
        <f t="shared" si="4"/>
        <v>May</v>
      </c>
      <c r="J19" s="27">
        <f t="shared" si="5"/>
        <v>471</v>
      </c>
      <c r="M19" s="27">
        <v>16</v>
      </c>
      <c r="N19" s="27" t="str">
        <f t="shared" si="6"/>
        <v>Takara</v>
      </c>
      <c r="O19" s="27" t="str">
        <f t="shared" si="7"/>
        <v>Rogers</v>
      </c>
      <c r="P19" s="27">
        <f t="shared" si="8"/>
        <v>237</v>
      </c>
      <c r="S19" s="27">
        <v>16</v>
      </c>
      <c r="T19" s="27" t="str">
        <f t="shared" si="9"/>
        <v>Katie</v>
      </c>
      <c r="U19" s="27" t="str">
        <f t="shared" si="10"/>
        <v>Lishman</v>
      </c>
      <c r="V19" s="27">
        <f t="shared" si="11"/>
        <v>551</v>
      </c>
      <c r="Y19" s="27">
        <v>16</v>
      </c>
      <c r="Z19" s="27" t="str">
        <f t="shared" si="12"/>
        <v>Lauren</v>
      </c>
      <c r="AA19" s="27" t="str">
        <f t="shared" si="13"/>
        <v>Dybeck</v>
      </c>
      <c r="AB19" s="27">
        <f t="shared" si="14"/>
        <v>268</v>
      </c>
    </row>
    <row r="20" spans="1:28" ht="12.75">
      <c r="A20" s="27">
        <v>17</v>
      </c>
      <c r="B20" s="27" t="str">
        <f t="shared" si="0"/>
        <v>Emma</v>
      </c>
      <c r="C20" s="27" t="str">
        <f t="shared" si="1"/>
        <v>COWARD</v>
      </c>
      <c r="D20" s="27">
        <f t="shared" si="2"/>
        <v>421</v>
      </c>
      <c r="G20" s="27">
        <v>17</v>
      </c>
      <c r="H20" s="27" t="str">
        <f t="shared" si="3"/>
        <v>CAIRA</v>
      </c>
      <c r="I20" s="27" t="str">
        <f t="shared" si="4"/>
        <v>STUART</v>
      </c>
      <c r="J20" s="27">
        <f t="shared" si="5"/>
        <v>1</v>
      </c>
      <c r="M20" s="27">
        <v>17</v>
      </c>
      <c r="N20" s="27" t="str">
        <f t="shared" si="6"/>
        <v>Giuliana</v>
      </c>
      <c r="O20" s="27" t="str">
        <f t="shared" si="7"/>
        <v>Coli</v>
      </c>
      <c r="P20" s="27">
        <f t="shared" si="8"/>
        <v>552</v>
      </c>
      <c r="S20" s="27">
        <v>17</v>
      </c>
      <c r="T20" s="27" t="str">
        <f t="shared" si="9"/>
        <v>Micha </v>
      </c>
      <c r="U20" s="27" t="str">
        <f t="shared" si="10"/>
        <v>Woodhouse</v>
      </c>
      <c r="V20" s="27">
        <f t="shared" si="11"/>
        <v>341</v>
      </c>
      <c r="Y20" s="27">
        <v>17</v>
      </c>
      <c r="Z20" s="27" t="str">
        <f t="shared" si="12"/>
        <v>Jessica</v>
      </c>
      <c r="AA20" s="27" t="str">
        <f t="shared" si="13"/>
        <v>Laidman</v>
      </c>
      <c r="AB20" s="27">
        <f t="shared" si="14"/>
        <v>240</v>
      </c>
    </row>
    <row r="21" spans="1:28" ht="12.75">
      <c r="A21" s="27">
        <v>18</v>
      </c>
      <c r="B21" s="27" t="str">
        <f t="shared" si="0"/>
        <v>Madeleine</v>
      </c>
      <c r="C21" s="27" t="str">
        <f t="shared" si="1"/>
        <v>Murray</v>
      </c>
      <c r="D21" s="27">
        <f t="shared" si="2"/>
        <v>191</v>
      </c>
      <c r="G21" s="27">
        <v>18</v>
      </c>
      <c r="H21" s="27" t="str">
        <f t="shared" si="3"/>
        <v>Hannah</v>
      </c>
      <c r="I21" s="27" t="str">
        <f t="shared" si="4"/>
        <v>Castle</v>
      </c>
      <c r="J21" s="27">
        <f t="shared" si="5"/>
        <v>558</v>
      </c>
      <c r="M21" s="27">
        <v>18</v>
      </c>
      <c r="N21" s="27" t="str">
        <f t="shared" si="6"/>
        <v>Natalie</v>
      </c>
      <c r="O21" s="27" t="str">
        <f t="shared" si="7"/>
        <v>Elphik</v>
      </c>
      <c r="P21" s="27">
        <f t="shared" si="8"/>
        <v>559</v>
      </c>
      <c r="S21" s="27">
        <v>18</v>
      </c>
      <c r="T21" s="27" t="str">
        <f t="shared" si="9"/>
        <v>Lauren</v>
      </c>
      <c r="U21" s="27" t="str">
        <f t="shared" si="10"/>
        <v>TOCKER</v>
      </c>
      <c r="V21" s="27">
        <f t="shared" si="11"/>
        <v>301</v>
      </c>
      <c r="Y21" s="27">
        <v>18</v>
      </c>
      <c r="Z21" s="27" t="str">
        <f t="shared" si="12"/>
        <v>Caris</v>
      </c>
      <c r="AA21" s="27" t="str">
        <f t="shared" si="13"/>
        <v>Chapman</v>
      </c>
      <c r="AB21" s="27">
        <f t="shared" si="14"/>
        <v>241</v>
      </c>
    </row>
    <row r="22" spans="1:28" ht="12.75">
      <c r="A22" s="27">
        <v>19</v>
      </c>
      <c r="B22" s="27" t="str">
        <f t="shared" si="0"/>
        <v>Laura </v>
      </c>
      <c r="C22" s="27" t="str">
        <f t="shared" si="1"/>
        <v>PUGH</v>
      </c>
      <c r="D22" s="27">
        <f t="shared" si="2"/>
        <v>304</v>
      </c>
      <c r="G22" s="27">
        <v>19</v>
      </c>
      <c r="H22" s="27" t="str">
        <f t="shared" si="3"/>
        <v>Sally-Anne</v>
      </c>
      <c r="I22" s="27" t="str">
        <f t="shared" si="4"/>
        <v>MALONE</v>
      </c>
      <c r="J22" s="27">
        <f t="shared" si="5"/>
        <v>106</v>
      </c>
      <c r="M22" s="27">
        <v>19</v>
      </c>
      <c r="N22" s="27" t="str">
        <f t="shared" si="6"/>
        <v>EMILY</v>
      </c>
      <c r="O22" s="27" t="str">
        <f t="shared" si="7"/>
        <v>CLAUSON</v>
      </c>
      <c r="P22" s="27">
        <f t="shared" si="8"/>
        <v>61</v>
      </c>
      <c r="S22" s="27">
        <v>19</v>
      </c>
      <c r="T22" s="27" t="str">
        <f t="shared" si="9"/>
        <v>Monika</v>
      </c>
      <c r="U22" s="27" t="str">
        <f t="shared" si="10"/>
        <v>Plattner</v>
      </c>
      <c r="V22" s="27">
        <f t="shared" si="11"/>
        <v>236</v>
      </c>
      <c r="Y22" s="27">
        <v>19</v>
      </c>
      <c r="Z22" s="27" t="str">
        <f t="shared" si="12"/>
        <v>Krystal </v>
      </c>
      <c r="AA22" s="27" t="str">
        <f t="shared" si="13"/>
        <v>Chrystie</v>
      </c>
      <c r="AB22" s="27">
        <f t="shared" si="14"/>
        <v>133</v>
      </c>
    </row>
    <row r="23" spans="1:28" ht="12.75">
      <c r="A23" s="27">
        <v>20</v>
      </c>
      <c r="B23" s="27" t="str">
        <f t="shared" si="0"/>
        <v>Kate</v>
      </c>
      <c r="C23" s="27" t="str">
        <f t="shared" si="1"/>
        <v>Burns</v>
      </c>
      <c r="D23" s="27">
        <f t="shared" si="2"/>
        <v>341</v>
      </c>
      <c r="G23" s="27">
        <v>20</v>
      </c>
      <c r="H23" s="27" t="str">
        <f t="shared" si="3"/>
        <v>Kate</v>
      </c>
      <c r="I23" s="27" t="str">
        <f t="shared" si="4"/>
        <v>Fitzgerald</v>
      </c>
      <c r="J23" s="27">
        <f t="shared" si="5"/>
        <v>418</v>
      </c>
      <c r="M23" s="27">
        <v>20</v>
      </c>
      <c r="N23" s="27" t="str">
        <f t="shared" si="6"/>
        <v>Rebecca</v>
      </c>
      <c r="O23" s="27" t="str">
        <f t="shared" si="7"/>
        <v>McGregor</v>
      </c>
      <c r="P23" s="27">
        <f t="shared" si="8"/>
        <v>356</v>
      </c>
      <c r="S23" s="27">
        <v>20</v>
      </c>
      <c r="T23" s="27" t="str">
        <f t="shared" si="9"/>
        <v>Verity</v>
      </c>
      <c r="U23" s="27" t="str">
        <f t="shared" si="10"/>
        <v>Foulkes-Taylor</v>
      </c>
      <c r="V23" s="27">
        <f t="shared" si="11"/>
        <v>552</v>
      </c>
      <c r="Y23" s="27">
        <v>20</v>
      </c>
      <c r="Z23" s="27" t="str">
        <f t="shared" si="12"/>
        <v>Jade</v>
      </c>
      <c r="AA23" s="27" t="str">
        <f t="shared" si="13"/>
        <v>PESTANA</v>
      </c>
      <c r="AB23" s="27">
        <f t="shared" si="14"/>
        <v>101</v>
      </c>
    </row>
    <row r="24" spans="1:28" ht="12.75">
      <c r="A24" s="27">
        <v>21</v>
      </c>
      <c r="B24" s="27">
        <f t="shared" si="0"/>
        <v>0</v>
      </c>
      <c r="C24" s="27">
        <f t="shared" si="1"/>
        <v>0</v>
      </c>
      <c r="D24" s="27">
        <f t="shared" si="2"/>
        <v>522</v>
      </c>
      <c r="G24" s="27">
        <v>21</v>
      </c>
      <c r="H24" s="27" t="str">
        <f t="shared" si="3"/>
        <v>Maddy</v>
      </c>
      <c r="I24" s="27" t="str">
        <f t="shared" si="4"/>
        <v>Crofts</v>
      </c>
      <c r="J24" s="27">
        <f t="shared" si="5"/>
        <v>412</v>
      </c>
      <c r="M24" s="27">
        <v>21</v>
      </c>
      <c r="N24" s="27" t="str">
        <f t="shared" si="6"/>
        <v>Chantel</v>
      </c>
      <c r="O24" s="27" t="str">
        <f t="shared" si="7"/>
        <v>Weerasekera</v>
      </c>
      <c r="P24" s="27">
        <f t="shared" si="8"/>
        <v>528</v>
      </c>
      <c r="S24" s="27">
        <v>21</v>
      </c>
      <c r="T24" s="27" t="str">
        <f t="shared" si="9"/>
        <v>Olivia</v>
      </c>
      <c r="U24" s="27" t="str">
        <f t="shared" si="10"/>
        <v>VORSTER</v>
      </c>
      <c r="V24" s="27">
        <f t="shared" si="11"/>
        <v>306</v>
      </c>
      <c r="Y24" s="27">
        <v>21</v>
      </c>
      <c r="Z24" s="27" t="str">
        <f t="shared" si="12"/>
        <v>Larissa</v>
      </c>
      <c r="AA24" s="27" t="str">
        <f t="shared" si="13"/>
        <v>Perry</v>
      </c>
      <c r="AB24" s="27">
        <f t="shared" si="14"/>
        <v>402</v>
      </c>
    </row>
    <row r="25" spans="1:28" ht="12.75">
      <c r="A25" s="27">
        <v>22</v>
      </c>
      <c r="B25" s="27" t="str">
        <f t="shared" si="0"/>
        <v>ANNA</v>
      </c>
      <c r="C25" s="27" t="str">
        <f t="shared" si="1"/>
        <v>HITOMI</v>
      </c>
      <c r="D25" s="27">
        <f t="shared" si="2"/>
        <v>1</v>
      </c>
      <c r="G25" s="27">
        <v>22</v>
      </c>
      <c r="H25" s="27" t="str">
        <f t="shared" si="3"/>
        <v>Nicki</v>
      </c>
      <c r="I25" s="27" t="str">
        <f t="shared" si="4"/>
        <v>Tatlow</v>
      </c>
      <c r="J25" s="27">
        <f t="shared" si="5"/>
        <v>413</v>
      </c>
      <c r="M25" s="27">
        <v>22</v>
      </c>
      <c r="N25" s="27" t="str">
        <f t="shared" si="6"/>
        <v>Gabriella</v>
      </c>
      <c r="O25" s="27" t="str">
        <f t="shared" si="7"/>
        <v>Richards</v>
      </c>
      <c r="P25" s="27">
        <f t="shared" si="8"/>
        <v>353</v>
      </c>
      <c r="S25" s="27">
        <v>22</v>
      </c>
      <c r="T25" s="27" t="str">
        <f t="shared" si="9"/>
        <v>Nicole</v>
      </c>
      <c r="U25" s="27" t="str">
        <f t="shared" si="10"/>
        <v>RITCHIE</v>
      </c>
      <c r="V25" s="27">
        <f t="shared" si="11"/>
        <v>103</v>
      </c>
      <c r="Y25" s="27">
        <v>22</v>
      </c>
      <c r="Z25" s="27" t="str">
        <f t="shared" si="12"/>
        <v>Lauren</v>
      </c>
      <c r="AA25" s="27" t="str">
        <f t="shared" si="13"/>
        <v>Henderson</v>
      </c>
      <c r="AB25" s="27">
        <f t="shared" si="14"/>
        <v>404</v>
      </c>
    </row>
    <row r="26" spans="1:28" ht="12.75">
      <c r="A26" s="27">
        <v>23</v>
      </c>
      <c r="B26" s="27" t="str">
        <f t="shared" si="0"/>
        <v>Jade</v>
      </c>
      <c r="C26" s="27" t="str">
        <f t="shared" si="1"/>
        <v>Weary</v>
      </c>
      <c r="D26" s="27">
        <f t="shared" si="2"/>
        <v>515</v>
      </c>
      <c r="G26" s="27">
        <v>23</v>
      </c>
      <c r="H26" s="27" t="str">
        <f t="shared" si="3"/>
        <v>Melissa</v>
      </c>
      <c r="I26" s="27" t="str">
        <f t="shared" si="4"/>
        <v>Gay</v>
      </c>
      <c r="J26" s="27">
        <f t="shared" si="5"/>
        <v>354</v>
      </c>
      <c r="M26" s="27">
        <v>23</v>
      </c>
      <c r="N26" s="27" t="str">
        <f t="shared" si="6"/>
        <v>Emily</v>
      </c>
      <c r="O26" s="27" t="str">
        <f t="shared" si="7"/>
        <v>Jones</v>
      </c>
      <c r="P26" s="27">
        <f t="shared" si="8"/>
        <v>411</v>
      </c>
      <c r="S26" s="27">
        <v>23</v>
      </c>
      <c r="T26" s="27" t="str">
        <f t="shared" si="9"/>
        <v>Caris</v>
      </c>
      <c r="U26" s="27" t="str">
        <f t="shared" si="10"/>
        <v>Dempster</v>
      </c>
      <c r="V26" s="27">
        <f t="shared" si="11"/>
        <v>321</v>
      </c>
      <c r="Y26" s="27">
        <v>23</v>
      </c>
      <c r="Z26" s="27" t="str">
        <f t="shared" si="12"/>
        <v>Sarah</v>
      </c>
      <c r="AA26" s="27" t="str">
        <f t="shared" si="13"/>
        <v>Barr</v>
      </c>
      <c r="AB26" s="27">
        <f t="shared" si="14"/>
        <v>134</v>
      </c>
    </row>
    <row r="27" spans="1:28" ht="12.75">
      <c r="A27" s="27">
        <v>24</v>
      </c>
      <c r="B27" s="27" t="str">
        <f t="shared" si="0"/>
        <v>Jesse </v>
      </c>
      <c r="C27" s="27" t="str">
        <f t="shared" si="1"/>
        <v>Burrell</v>
      </c>
      <c r="D27" s="27">
        <f t="shared" si="2"/>
        <v>294</v>
      </c>
      <c r="G27" s="27">
        <v>24</v>
      </c>
      <c r="H27" s="27" t="str">
        <f t="shared" si="3"/>
        <v>Shani </v>
      </c>
      <c r="I27" s="27" t="str">
        <f t="shared" si="4"/>
        <v>Webb</v>
      </c>
      <c r="J27" s="27">
        <f t="shared" si="5"/>
        <v>493</v>
      </c>
      <c r="M27" s="27">
        <v>24</v>
      </c>
      <c r="N27" s="27" t="str">
        <f t="shared" si="6"/>
        <v>Kiara</v>
      </c>
      <c r="O27" s="27" t="str">
        <f t="shared" si="7"/>
        <v>Bowers</v>
      </c>
      <c r="P27" s="27">
        <f t="shared" si="8"/>
        <v>136</v>
      </c>
      <c r="S27" s="27">
        <v>24</v>
      </c>
      <c r="T27" s="27" t="str">
        <f t="shared" si="9"/>
        <v>Rachel</v>
      </c>
      <c r="U27" s="27" t="str">
        <f t="shared" si="10"/>
        <v>MIZEN</v>
      </c>
      <c r="V27" s="27">
        <f t="shared" si="11"/>
        <v>303</v>
      </c>
      <c r="Y27" s="27">
        <v>24</v>
      </c>
      <c r="Z27" s="27" t="str">
        <f t="shared" si="12"/>
        <v>Katie</v>
      </c>
      <c r="AA27" s="27" t="str">
        <f t="shared" si="13"/>
        <v>McGrath</v>
      </c>
      <c r="AB27" s="27">
        <f t="shared" si="14"/>
        <v>491</v>
      </c>
    </row>
    <row r="28" spans="1:28" ht="12.75">
      <c r="A28" s="27">
        <v>25</v>
      </c>
      <c r="B28" s="27" t="str">
        <f t="shared" si="0"/>
        <v>Dora</v>
      </c>
      <c r="C28" s="27" t="str">
        <f t="shared" si="1"/>
        <v>Huang</v>
      </c>
      <c r="D28" s="27">
        <f t="shared" si="2"/>
        <v>238</v>
      </c>
      <c r="G28" s="27">
        <v>25</v>
      </c>
      <c r="H28" s="27" t="str">
        <f t="shared" si="3"/>
        <v>Melissa</v>
      </c>
      <c r="I28" s="27" t="str">
        <f t="shared" si="4"/>
        <v>Bownes</v>
      </c>
      <c r="J28" s="27">
        <f t="shared" si="5"/>
        <v>353</v>
      </c>
      <c r="M28" s="27">
        <v>25</v>
      </c>
      <c r="N28" s="27" t="str">
        <f t="shared" si="6"/>
        <v>Rebecca</v>
      </c>
      <c r="O28" s="27" t="str">
        <f t="shared" si="7"/>
        <v>BUNN</v>
      </c>
      <c r="P28" s="27">
        <f t="shared" si="8"/>
        <v>102</v>
      </c>
      <c r="S28" s="27">
        <v>25</v>
      </c>
      <c r="T28" s="27" t="str">
        <f t="shared" si="9"/>
        <v>Sarah</v>
      </c>
      <c r="U28" s="27" t="str">
        <f t="shared" si="10"/>
        <v>Tonkin</v>
      </c>
      <c r="V28" s="27">
        <f t="shared" si="11"/>
        <v>193</v>
      </c>
      <c r="Y28" s="27">
        <v>25</v>
      </c>
      <c r="Z28" s="27" t="str">
        <f t="shared" si="12"/>
        <v>Hannah</v>
      </c>
      <c r="AA28" s="27" t="str">
        <f t="shared" si="13"/>
        <v>Garnaut</v>
      </c>
      <c r="AB28" s="27">
        <f t="shared" si="14"/>
        <v>269</v>
      </c>
    </row>
    <row r="29" spans="1:28" ht="12.75">
      <c r="A29" s="27">
        <v>26</v>
      </c>
      <c r="B29" s="27" t="str">
        <f t="shared" si="0"/>
        <v>Ellyce</v>
      </c>
      <c r="C29" s="27" t="str">
        <f t="shared" si="1"/>
        <v>Wake</v>
      </c>
      <c r="D29" s="27">
        <f t="shared" si="2"/>
        <v>357</v>
      </c>
      <c r="G29" s="27">
        <v>26</v>
      </c>
      <c r="H29" s="27" t="str">
        <f t="shared" si="3"/>
        <v>Lucy</v>
      </c>
      <c r="I29" s="27" t="str">
        <f t="shared" si="4"/>
        <v>Dennis</v>
      </c>
      <c r="J29" s="27">
        <f t="shared" si="5"/>
        <v>555</v>
      </c>
      <c r="M29" s="27">
        <v>26</v>
      </c>
      <c r="N29" s="27" t="str">
        <f t="shared" si="6"/>
        <v>Kristen</v>
      </c>
      <c r="O29" s="27" t="str">
        <f t="shared" si="7"/>
        <v>McNally</v>
      </c>
      <c r="P29" s="27">
        <f t="shared" si="8"/>
        <v>402</v>
      </c>
      <c r="S29" s="27">
        <v>26</v>
      </c>
      <c r="T29" s="27" t="str">
        <f t="shared" si="9"/>
        <v>Jacinta</v>
      </c>
      <c r="U29" s="27" t="str">
        <f t="shared" si="10"/>
        <v>Jennings</v>
      </c>
      <c r="V29" s="27">
        <f t="shared" si="11"/>
        <v>383</v>
      </c>
      <c r="Y29" s="27">
        <v>26</v>
      </c>
      <c r="Z29" s="27" t="str">
        <f t="shared" si="12"/>
        <v>Danielle</v>
      </c>
      <c r="AA29" s="27" t="str">
        <f t="shared" si="13"/>
        <v>Calvert</v>
      </c>
      <c r="AB29" s="27">
        <f t="shared" si="14"/>
        <v>131</v>
      </c>
    </row>
    <row r="30" spans="1:28" ht="12.75">
      <c r="A30" s="27">
        <v>27</v>
      </c>
      <c r="B30" s="27" t="str">
        <f t="shared" si="0"/>
        <v>Shawnee</v>
      </c>
      <c r="C30" s="27" t="str">
        <f t="shared" si="1"/>
        <v>Roberts</v>
      </c>
      <c r="D30" s="27">
        <f t="shared" si="2"/>
        <v>140</v>
      </c>
      <c r="G30" s="27">
        <v>27</v>
      </c>
      <c r="H30" s="27" t="str">
        <f t="shared" si="3"/>
        <v>Kate</v>
      </c>
      <c r="I30" s="27" t="str">
        <f t="shared" si="4"/>
        <v>Salfinger</v>
      </c>
      <c r="J30" s="27">
        <f t="shared" si="5"/>
        <v>444</v>
      </c>
      <c r="M30" s="27">
        <v>27</v>
      </c>
      <c r="N30" s="27" t="str">
        <f t="shared" si="6"/>
        <v>Hannah</v>
      </c>
      <c r="O30" s="27" t="str">
        <f t="shared" si="7"/>
        <v>Rodoreda</v>
      </c>
      <c r="P30" s="27">
        <f t="shared" si="8"/>
        <v>247</v>
      </c>
      <c r="S30" s="27">
        <v>27</v>
      </c>
      <c r="T30" s="27" t="str">
        <f t="shared" si="9"/>
        <v>Nicole</v>
      </c>
      <c r="U30" s="27" t="str">
        <f t="shared" si="10"/>
        <v>Chiam</v>
      </c>
      <c r="V30" s="27">
        <f t="shared" si="11"/>
        <v>553</v>
      </c>
      <c r="Y30" s="27">
        <v>27</v>
      </c>
      <c r="Z30" s="27" t="str">
        <f t="shared" si="12"/>
        <v>Keely</v>
      </c>
      <c r="AA30" s="27" t="str">
        <f t="shared" si="13"/>
        <v>Elliss</v>
      </c>
      <c r="AB30" s="27">
        <f t="shared" si="14"/>
        <v>352</v>
      </c>
    </row>
    <row r="31" spans="1:28" ht="12.75">
      <c r="A31" s="27">
        <v>28</v>
      </c>
      <c r="B31" s="27" t="str">
        <f t="shared" si="0"/>
        <v>Steffanie</v>
      </c>
      <c r="C31" s="27" t="str">
        <f t="shared" si="1"/>
        <v>Roberts</v>
      </c>
      <c r="D31" s="27">
        <f t="shared" si="2"/>
        <v>355</v>
      </c>
      <c r="G31" s="27">
        <v>28</v>
      </c>
      <c r="H31" s="27" t="str">
        <f t="shared" si="3"/>
        <v>Kier</v>
      </c>
      <c r="I31" s="27" t="str">
        <f t="shared" si="4"/>
        <v>Grimshaw</v>
      </c>
      <c r="J31" s="27">
        <f t="shared" si="5"/>
        <v>33</v>
      </c>
      <c r="M31" s="27">
        <v>28</v>
      </c>
      <c r="N31" s="27" t="str">
        <f t="shared" si="6"/>
        <v>Emily</v>
      </c>
      <c r="O31" s="27" t="str">
        <f t="shared" si="7"/>
        <v>Jasper</v>
      </c>
      <c r="P31" s="27">
        <f t="shared" si="8"/>
        <v>413</v>
      </c>
      <c r="S31" s="27">
        <v>28</v>
      </c>
      <c r="T31" s="27" t="str">
        <f t="shared" si="9"/>
        <v>Kate</v>
      </c>
      <c r="U31" s="27" t="str">
        <f t="shared" si="10"/>
        <v>Mullin</v>
      </c>
      <c r="V31" s="27">
        <f t="shared" si="11"/>
        <v>342</v>
      </c>
      <c r="Y31" s="27">
        <v>28</v>
      </c>
      <c r="Z31" s="27" t="str">
        <f t="shared" si="12"/>
        <v>Maxine</v>
      </c>
      <c r="AA31" s="27" t="str">
        <f t="shared" si="13"/>
        <v>MUNGALL</v>
      </c>
      <c r="AB31" s="27">
        <f t="shared" si="14"/>
        <v>307</v>
      </c>
    </row>
    <row r="32" spans="1:28" ht="12.75">
      <c r="A32" s="27">
        <v>29</v>
      </c>
      <c r="B32" s="27" t="str">
        <f t="shared" si="0"/>
        <v>Niki</v>
      </c>
      <c r="C32" s="27" t="str">
        <f t="shared" si="1"/>
        <v>Batson</v>
      </c>
      <c r="D32" s="27">
        <f t="shared" si="2"/>
        <v>386</v>
      </c>
      <c r="G32" s="27">
        <v>29</v>
      </c>
      <c r="H32" s="27" t="str">
        <f t="shared" si="3"/>
        <v>CLAIRE</v>
      </c>
      <c r="I32" s="27" t="str">
        <f t="shared" si="4"/>
        <v>WRIGHT</v>
      </c>
      <c r="J32" s="27">
        <f t="shared" si="5"/>
        <v>66</v>
      </c>
      <c r="M32" s="27">
        <v>29</v>
      </c>
      <c r="N32" s="27" t="str">
        <f t="shared" si="6"/>
        <v>Lisa</v>
      </c>
      <c r="O32" s="27" t="str">
        <f t="shared" si="7"/>
        <v>Dunbar</v>
      </c>
      <c r="P32" s="27">
        <f t="shared" si="8"/>
        <v>324</v>
      </c>
      <c r="S32" s="27">
        <v>29</v>
      </c>
      <c r="T32" s="27" t="str">
        <f t="shared" si="9"/>
        <v>Amy</v>
      </c>
      <c r="U32" s="27" t="str">
        <f t="shared" si="10"/>
        <v>Lauren</v>
      </c>
      <c r="V32" s="27">
        <f t="shared" si="11"/>
        <v>273</v>
      </c>
      <c r="Y32" s="27">
        <v>29</v>
      </c>
      <c r="Z32" s="27" t="str">
        <f t="shared" si="12"/>
        <v>Yhana</v>
      </c>
      <c r="AA32" s="27" t="str">
        <f t="shared" si="13"/>
        <v>Duffy</v>
      </c>
      <c r="AB32" s="27">
        <f t="shared" si="14"/>
        <v>263</v>
      </c>
    </row>
    <row r="33" spans="1:28" ht="12.75">
      <c r="A33" s="27">
        <v>30</v>
      </c>
      <c r="B33" s="27" t="str">
        <f t="shared" si="0"/>
        <v>Steph </v>
      </c>
      <c r="C33" s="27" t="str">
        <f t="shared" si="1"/>
        <v>Blades</v>
      </c>
      <c r="D33" s="27">
        <f t="shared" si="2"/>
        <v>412</v>
      </c>
      <c r="G33" s="27">
        <v>30</v>
      </c>
      <c r="H33" s="27" t="str">
        <f t="shared" si="3"/>
        <v>Annie</v>
      </c>
      <c r="I33" s="27" t="str">
        <f t="shared" si="4"/>
        <v>Nicholson</v>
      </c>
      <c r="J33" s="27">
        <f t="shared" si="5"/>
        <v>202</v>
      </c>
      <c r="M33" s="27">
        <v>30</v>
      </c>
      <c r="N33" s="27" t="str">
        <f t="shared" si="6"/>
        <v>Madeleine</v>
      </c>
      <c r="O33" s="27" t="str">
        <f t="shared" si="7"/>
        <v>Shellabear</v>
      </c>
      <c r="P33" s="27">
        <f t="shared" si="8"/>
        <v>557</v>
      </c>
      <c r="S33" s="27">
        <v>30</v>
      </c>
      <c r="T33" s="27" t="str">
        <f t="shared" si="9"/>
        <v>Kerri</v>
      </c>
      <c r="U33" s="27" t="str">
        <f t="shared" si="10"/>
        <v>Doggett</v>
      </c>
      <c r="V33" s="27">
        <f t="shared" si="11"/>
        <v>411</v>
      </c>
      <c r="Y33" s="27">
        <v>30</v>
      </c>
      <c r="Z33" s="27" t="str">
        <f t="shared" si="12"/>
        <v>Kelly </v>
      </c>
      <c r="AA33" s="27" t="str">
        <f t="shared" si="13"/>
        <v>VIBERT</v>
      </c>
      <c r="AB33" s="27">
        <f t="shared" si="14"/>
        <v>303</v>
      </c>
    </row>
    <row r="34" spans="1:28" ht="12.75">
      <c r="A34" s="27">
        <v>31</v>
      </c>
      <c r="B34" s="27" t="str">
        <f t="shared" si="0"/>
        <v>Taiha</v>
      </c>
      <c r="C34" s="27" t="str">
        <f t="shared" si="1"/>
        <v>Gorton</v>
      </c>
      <c r="D34" s="27">
        <f t="shared" si="2"/>
        <v>138</v>
      </c>
      <c r="G34" s="27">
        <v>31</v>
      </c>
      <c r="H34" s="27" t="str">
        <f t="shared" si="3"/>
        <v>Charlotte</v>
      </c>
      <c r="I34" s="27" t="str">
        <f t="shared" si="4"/>
        <v>Guest</v>
      </c>
      <c r="J34" s="27">
        <f t="shared" si="5"/>
        <v>271</v>
      </c>
      <c r="M34" s="27">
        <v>31</v>
      </c>
      <c r="N34" s="27" t="str">
        <f t="shared" si="6"/>
        <v>Helen </v>
      </c>
      <c r="O34" s="27" t="str">
        <f t="shared" si="7"/>
        <v>Devitt</v>
      </c>
      <c r="P34" s="27">
        <f t="shared" si="8"/>
        <v>341</v>
      </c>
      <c r="S34" s="27">
        <v>31</v>
      </c>
      <c r="T34" s="27" t="str">
        <f t="shared" si="9"/>
        <v>Hannah</v>
      </c>
      <c r="U34" s="27" t="str">
        <f t="shared" si="10"/>
        <v>Thorton</v>
      </c>
      <c r="V34" s="27">
        <f t="shared" si="11"/>
        <v>413</v>
      </c>
      <c r="Y34" s="27">
        <v>31</v>
      </c>
      <c r="Z34" s="27" t="str">
        <f t="shared" si="12"/>
        <v>Claire</v>
      </c>
      <c r="AA34" s="27" t="str">
        <f t="shared" si="13"/>
        <v>Billings</v>
      </c>
      <c r="AB34" s="27">
        <f t="shared" si="14"/>
        <v>354</v>
      </c>
    </row>
    <row r="35" spans="1:28" ht="12.75">
      <c r="A35" s="27">
        <v>32</v>
      </c>
      <c r="B35" s="27" t="str">
        <f t="shared" si="0"/>
        <v>Sinead</v>
      </c>
      <c r="C35" s="27" t="str">
        <f t="shared" si="1"/>
        <v>McGuire</v>
      </c>
      <c r="D35" s="27">
        <f t="shared" si="2"/>
        <v>342</v>
      </c>
      <c r="G35" s="27">
        <v>32</v>
      </c>
      <c r="H35" s="27" t="str">
        <f t="shared" si="3"/>
        <v>Suze</v>
      </c>
      <c r="I35" s="27" t="str">
        <f t="shared" si="4"/>
        <v>Rijks</v>
      </c>
      <c r="J35" s="27">
        <f t="shared" si="5"/>
        <v>414</v>
      </c>
      <c r="M35" s="27">
        <v>32</v>
      </c>
      <c r="N35" s="27" t="str">
        <f t="shared" si="6"/>
        <v>Katie </v>
      </c>
      <c r="O35" s="27" t="str">
        <f t="shared" si="7"/>
        <v>O'CONNELL</v>
      </c>
      <c r="P35" s="27">
        <f t="shared" si="8"/>
        <v>304</v>
      </c>
      <c r="S35" s="27">
        <v>32</v>
      </c>
      <c r="T35" s="27" t="str">
        <f t="shared" si="9"/>
        <v>Tess</v>
      </c>
      <c r="U35" s="27" t="str">
        <f t="shared" si="10"/>
        <v>Ingram</v>
      </c>
      <c r="V35" s="27">
        <f t="shared" si="11"/>
        <v>345</v>
      </c>
      <c r="Y35" s="27">
        <v>32</v>
      </c>
      <c r="Z35" s="27" t="str">
        <f t="shared" si="12"/>
        <v>Peta</v>
      </c>
      <c r="AA35" s="27" t="str">
        <f t="shared" si="13"/>
        <v>Blight</v>
      </c>
      <c r="AB35" s="27">
        <f t="shared" si="14"/>
        <v>192</v>
      </c>
    </row>
    <row r="36" spans="1:28" ht="12.75">
      <c r="A36" s="27">
        <v>33</v>
      </c>
      <c r="B36" s="27" t="str">
        <f t="shared" si="0"/>
        <v>Casey</v>
      </c>
      <c r="C36" s="27" t="str">
        <f t="shared" si="1"/>
        <v>Oconnell</v>
      </c>
      <c r="D36" s="27">
        <f t="shared" si="2"/>
        <v>151</v>
      </c>
      <c r="G36" s="27">
        <v>33</v>
      </c>
      <c r="H36" s="27" t="str">
        <f t="shared" si="3"/>
        <v>ELLEN</v>
      </c>
      <c r="I36" s="27" t="str">
        <f t="shared" si="4"/>
        <v>WATERMAN</v>
      </c>
      <c r="J36" s="27">
        <f t="shared" si="5"/>
        <v>63</v>
      </c>
      <c r="M36" s="27">
        <v>33</v>
      </c>
      <c r="N36" s="27" t="str">
        <f t="shared" si="6"/>
        <v>Kate</v>
      </c>
      <c r="O36" s="27" t="str">
        <f t="shared" si="7"/>
        <v>Ponting</v>
      </c>
      <c r="P36" s="27">
        <f t="shared" si="8"/>
        <v>239</v>
      </c>
      <c r="S36" s="27">
        <v>33</v>
      </c>
      <c r="T36" s="27" t="str">
        <f t="shared" si="9"/>
        <v>Vivien</v>
      </c>
      <c r="U36" s="27" t="str">
        <f t="shared" si="10"/>
        <v>Dugdale</v>
      </c>
      <c r="V36" s="27">
        <f t="shared" si="11"/>
        <v>281</v>
      </c>
      <c r="Y36" s="27">
        <v>33</v>
      </c>
      <c r="Z36" s="27" t="str">
        <f t="shared" si="12"/>
        <v>Lauren</v>
      </c>
      <c r="AA36" s="27" t="str">
        <f t="shared" si="13"/>
        <v>MCNAMARA</v>
      </c>
      <c r="AB36" s="27">
        <f t="shared" si="14"/>
        <v>107</v>
      </c>
    </row>
    <row r="37" spans="1:28" ht="12.75">
      <c r="A37" s="27">
        <v>34</v>
      </c>
      <c r="B37" s="27" t="str">
        <f t="shared" si="0"/>
        <v>Jorja</v>
      </c>
      <c r="C37" s="27" t="str">
        <f t="shared" si="1"/>
        <v>Sumner</v>
      </c>
      <c r="D37" s="27">
        <f t="shared" si="2"/>
        <v>321</v>
      </c>
      <c r="G37" s="27">
        <v>34</v>
      </c>
      <c r="H37" s="27" t="str">
        <f t="shared" si="3"/>
        <v>AMY</v>
      </c>
      <c r="I37" s="27" t="str">
        <f t="shared" si="4"/>
        <v>KEMPA</v>
      </c>
      <c r="J37" s="27">
        <f t="shared" si="5"/>
        <v>64</v>
      </c>
      <c r="M37" s="27">
        <v>34</v>
      </c>
      <c r="N37" s="27" t="str">
        <f t="shared" si="6"/>
        <v>Amy</v>
      </c>
      <c r="O37" s="27" t="str">
        <f t="shared" si="7"/>
        <v>Waters</v>
      </c>
      <c r="P37" s="27">
        <f t="shared" si="8"/>
        <v>236</v>
      </c>
      <c r="S37" s="27">
        <v>34</v>
      </c>
      <c r="T37" s="27" t="str">
        <f t="shared" si="9"/>
        <v>Kate</v>
      </c>
      <c r="U37" s="27" t="str">
        <f t="shared" si="10"/>
        <v>TIDY</v>
      </c>
      <c r="V37" s="27">
        <f t="shared" si="11"/>
        <v>425</v>
      </c>
      <c r="Y37" s="27">
        <v>34</v>
      </c>
      <c r="Z37" s="27" t="str">
        <f t="shared" si="12"/>
        <v>Joana</v>
      </c>
      <c r="AA37" s="27" t="str">
        <f t="shared" si="13"/>
        <v>GUYONNET</v>
      </c>
      <c r="AB37" s="27">
        <f t="shared" si="14"/>
        <v>304</v>
      </c>
    </row>
    <row r="38" spans="1:28" ht="12.75">
      <c r="A38" s="27">
        <v>35</v>
      </c>
      <c r="B38" s="27" t="str">
        <f t="shared" si="0"/>
        <v>Katelyn </v>
      </c>
      <c r="C38" s="27" t="str">
        <f t="shared" si="1"/>
        <v>Prendiville</v>
      </c>
      <c r="D38" s="27">
        <f t="shared" si="2"/>
        <v>293</v>
      </c>
      <c r="G38" s="27">
        <v>35</v>
      </c>
      <c r="H38" s="27" t="str">
        <f t="shared" si="3"/>
        <v>Sam </v>
      </c>
      <c r="I38" s="27" t="str">
        <f t="shared" si="4"/>
        <v>Ridley</v>
      </c>
      <c r="J38" s="27">
        <f t="shared" si="5"/>
        <v>31</v>
      </c>
      <c r="M38" s="27">
        <v>35</v>
      </c>
      <c r="N38" s="27" t="str">
        <f t="shared" si="6"/>
        <v>Kate</v>
      </c>
      <c r="O38" s="27" t="str">
        <f t="shared" si="7"/>
        <v>Dromey</v>
      </c>
      <c r="P38" s="27">
        <f t="shared" si="8"/>
        <v>401</v>
      </c>
      <c r="S38" s="27">
        <v>35</v>
      </c>
      <c r="T38" s="27" t="str">
        <f t="shared" si="9"/>
        <v>Sharni</v>
      </c>
      <c r="U38" s="27" t="str">
        <f t="shared" si="10"/>
        <v>HAM</v>
      </c>
      <c r="V38" s="27">
        <f t="shared" si="11"/>
        <v>424</v>
      </c>
      <c r="Y38" s="27">
        <v>35</v>
      </c>
      <c r="Z38" s="27" t="str">
        <f t="shared" si="12"/>
        <v>Elizabeth</v>
      </c>
      <c r="AA38" s="27" t="str">
        <f t="shared" si="13"/>
        <v>Woollard</v>
      </c>
      <c r="AB38" s="27">
        <f t="shared" si="14"/>
        <v>237</v>
      </c>
    </row>
    <row r="39" spans="1:28" ht="12.75">
      <c r="A39" s="27">
        <v>36</v>
      </c>
      <c r="B39" s="27" t="str">
        <f t="shared" si="0"/>
        <v>Brittany</v>
      </c>
      <c r="C39" s="27" t="str">
        <f t="shared" si="1"/>
        <v>Nicholas</v>
      </c>
      <c r="D39" s="27">
        <f t="shared" si="2"/>
        <v>193</v>
      </c>
      <c r="G39" s="27">
        <v>36</v>
      </c>
      <c r="H39" s="27" t="str">
        <f t="shared" si="3"/>
        <v>Isadora</v>
      </c>
      <c r="I39" s="27" t="str">
        <f t="shared" si="4"/>
        <v>Bogle</v>
      </c>
      <c r="J39" s="27">
        <f t="shared" si="5"/>
        <v>552</v>
      </c>
      <c r="M39" s="27">
        <v>36</v>
      </c>
      <c r="N39" s="27" t="str">
        <f t="shared" si="6"/>
        <v>Rebekah</v>
      </c>
      <c r="O39" s="27" t="str">
        <f t="shared" si="7"/>
        <v>Millard</v>
      </c>
      <c r="P39" s="27">
        <f t="shared" si="8"/>
        <v>133</v>
      </c>
      <c r="S39" s="27">
        <v>36</v>
      </c>
      <c r="T39" s="27" t="str">
        <f t="shared" si="9"/>
        <v>Annika</v>
      </c>
      <c r="U39" s="27" t="str">
        <f t="shared" si="10"/>
        <v>Hay</v>
      </c>
      <c r="V39" s="27">
        <f t="shared" si="11"/>
        <v>354</v>
      </c>
      <c r="Y39" s="27">
        <v>36</v>
      </c>
      <c r="Z39" s="27" t="str">
        <f t="shared" si="12"/>
        <v>HANNAH</v>
      </c>
      <c r="AA39" s="27" t="str">
        <f t="shared" si="13"/>
        <v>WOODWARD</v>
      </c>
      <c r="AB39" s="27">
        <f t="shared" si="14"/>
        <v>22</v>
      </c>
    </row>
    <row r="40" spans="1:28" ht="12.75">
      <c r="A40" s="27">
        <v>37</v>
      </c>
      <c r="B40" s="27" t="str">
        <f t="shared" si="0"/>
        <v>Kelsey</v>
      </c>
      <c r="C40" s="27" t="str">
        <f t="shared" si="1"/>
        <v>Pegrum</v>
      </c>
      <c r="D40" s="27">
        <f t="shared" si="2"/>
        <v>413</v>
      </c>
      <c r="G40" s="27">
        <v>37</v>
      </c>
      <c r="H40" s="27" t="str">
        <f t="shared" si="3"/>
        <v>Juliet</v>
      </c>
      <c r="I40" s="27" t="str">
        <f t="shared" si="4"/>
        <v>STEINER</v>
      </c>
      <c r="J40" s="27">
        <f t="shared" si="5"/>
        <v>422</v>
      </c>
      <c r="M40" s="27">
        <v>37</v>
      </c>
      <c r="N40" s="27" t="str">
        <f t="shared" si="6"/>
        <v>Erin</v>
      </c>
      <c r="O40" s="27" t="str">
        <f t="shared" si="7"/>
        <v>Sutton</v>
      </c>
      <c r="P40" s="27">
        <f t="shared" si="8"/>
        <v>358</v>
      </c>
      <c r="S40" s="27">
        <v>37</v>
      </c>
      <c r="T40" s="27" t="str">
        <f t="shared" si="9"/>
        <v>Phoebe</v>
      </c>
      <c r="U40" s="27" t="str">
        <f t="shared" si="10"/>
        <v>Darling</v>
      </c>
      <c r="V40" s="27">
        <f t="shared" si="11"/>
        <v>441</v>
      </c>
      <c r="Y40" s="27">
        <v>37</v>
      </c>
      <c r="Z40" s="27" t="str">
        <f t="shared" si="12"/>
        <v>Claire </v>
      </c>
      <c r="AA40" s="27" t="str">
        <f t="shared" si="13"/>
        <v>Allart</v>
      </c>
      <c r="AB40" s="27">
        <f t="shared" si="14"/>
        <v>244</v>
      </c>
    </row>
    <row r="41" spans="1:28" ht="12.75">
      <c r="A41" s="27">
        <v>38</v>
      </c>
      <c r="B41" s="27" t="str">
        <f t="shared" si="0"/>
        <v>Emma</v>
      </c>
      <c r="C41" s="27" t="str">
        <f t="shared" si="1"/>
        <v>Molnar</v>
      </c>
      <c r="D41" s="27">
        <f t="shared" si="2"/>
        <v>51</v>
      </c>
      <c r="G41" s="27">
        <v>38</v>
      </c>
      <c r="H41" s="27" t="str">
        <f t="shared" si="3"/>
        <v>Amy</v>
      </c>
      <c r="I41" s="27" t="str">
        <f t="shared" si="4"/>
        <v>HILLEN</v>
      </c>
      <c r="J41" s="27">
        <f t="shared" si="5"/>
        <v>302</v>
      </c>
      <c r="M41" s="27">
        <v>38</v>
      </c>
      <c r="N41" s="27" t="str">
        <f t="shared" si="6"/>
        <v>Adelaide</v>
      </c>
      <c r="O41" s="27" t="str">
        <f t="shared" si="7"/>
        <v>Nelson</v>
      </c>
      <c r="P41" s="27">
        <f t="shared" si="8"/>
        <v>292</v>
      </c>
      <c r="S41" s="27">
        <v>38</v>
      </c>
      <c r="T41" s="27" t="str">
        <f t="shared" si="9"/>
        <v>Alison</v>
      </c>
      <c r="U41" s="27" t="str">
        <f t="shared" si="10"/>
        <v>Hendrick</v>
      </c>
      <c r="V41" s="27">
        <f t="shared" si="11"/>
        <v>196</v>
      </c>
      <c r="Y41" s="27">
        <v>38</v>
      </c>
      <c r="Z41" s="27" t="str">
        <f t="shared" si="12"/>
        <v>Alana</v>
      </c>
      <c r="AA41" s="27" t="str">
        <f t="shared" si="13"/>
        <v>AMBROGIO</v>
      </c>
      <c r="AB41" s="27">
        <f t="shared" si="14"/>
        <v>106</v>
      </c>
    </row>
    <row r="42" spans="1:28" ht="12.75">
      <c r="A42" s="27">
        <v>39</v>
      </c>
      <c r="B42" s="27" t="str">
        <f t="shared" si="0"/>
        <v>Amy</v>
      </c>
      <c r="C42" s="27" t="str">
        <f t="shared" si="1"/>
        <v>Staffe</v>
      </c>
      <c r="D42" s="27">
        <f t="shared" si="2"/>
        <v>516</v>
      </c>
      <c r="G42" s="27">
        <v>39</v>
      </c>
      <c r="H42" s="27" t="str">
        <f t="shared" si="3"/>
        <v>Steph</v>
      </c>
      <c r="I42" s="27" t="str">
        <f t="shared" si="4"/>
        <v>Sim</v>
      </c>
      <c r="J42" s="27">
        <f t="shared" si="5"/>
        <v>203</v>
      </c>
      <c r="M42" s="27">
        <v>39</v>
      </c>
      <c r="N42" s="27" t="str">
        <f t="shared" si="6"/>
        <v>Georgie</v>
      </c>
      <c r="O42" s="27" t="str">
        <f t="shared" si="7"/>
        <v>Monro</v>
      </c>
      <c r="P42" s="27">
        <f t="shared" si="8"/>
        <v>202</v>
      </c>
      <c r="S42" s="27">
        <v>39</v>
      </c>
      <c r="T42" s="27" t="str">
        <f t="shared" si="9"/>
        <v>Mekedess</v>
      </c>
      <c r="U42" s="27" t="str">
        <f t="shared" si="10"/>
        <v>Gobenna</v>
      </c>
      <c r="V42" s="27">
        <f t="shared" si="11"/>
        <v>133</v>
      </c>
      <c r="Y42" s="27">
        <v>39</v>
      </c>
      <c r="Z42" s="27" t="str">
        <f t="shared" si="12"/>
        <v>Marie</v>
      </c>
      <c r="AA42" s="27" t="str">
        <f t="shared" si="13"/>
        <v>Suckling</v>
      </c>
      <c r="AB42" s="27">
        <f t="shared" si="14"/>
        <v>235</v>
      </c>
    </row>
    <row r="43" spans="1:28" ht="12.75">
      <c r="A43" s="27">
        <v>40</v>
      </c>
      <c r="B43" s="27" t="str">
        <f t="shared" si="0"/>
        <v>Ella </v>
      </c>
      <c r="C43" s="27" t="str">
        <f t="shared" si="1"/>
        <v>Trimboli</v>
      </c>
      <c r="D43" s="27">
        <f t="shared" si="2"/>
        <v>202</v>
      </c>
      <c r="G43" s="27">
        <v>40</v>
      </c>
      <c r="H43" s="27" t="str">
        <f t="shared" si="3"/>
        <v>Kathryn</v>
      </c>
      <c r="I43" s="27" t="str">
        <f t="shared" si="4"/>
        <v>MCGINNITY</v>
      </c>
      <c r="J43" s="27">
        <f t="shared" si="5"/>
        <v>103</v>
      </c>
      <c r="M43" s="27">
        <v>40</v>
      </c>
      <c r="N43" s="27" t="str">
        <f t="shared" si="6"/>
        <v>Jenae</v>
      </c>
      <c r="O43" s="27" t="str">
        <f t="shared" si="7"/>
        <v>Kerr</v>
      </c>
      <c r="P43" s="27">
        <f t="shared" si="8"/>
        <v>295</v>
      </c>
      <c r="S43" s="27">
        <v>40</v>
      </c>
      <c r="T43" s="27" t="str">
        <f t="shared" si="9"/>
        <v>Clare</v>
      </c>
      <c r="U43" s="27" t="str">
        <f t="shared" si="10"/>
        <v>CHANTLER</v>
      </c>
      <c r="V43" s="27">
        <f t="shared" si="11"/>
        <v>108</v>
      </c>
      <c r="Y43" s="27">
        <v>40</v>
      </c>
      <c r="Z43" s="27" t="str">
        <f t="shared" si="12"/>
        <v>Katherine</v>
      </c>
      <c r="AA43" s="27" t="str">
        <f t="shared" si="13"/>
        <v>MISICK</v>
      </c>
      <c r="AB43" s="27">
        <f t="shared" si="14"/>
        <v>110</v>
      </c>
    </row>
    <row r="44" spans="1:28" ht="12.75">
      <c r="A44" s="27">
        <v>41</v>
      </c>
      <c r="B44" s="27" t="str">
        <f t="shared" si="0"/>
        <v>Georgia </v>
      </c>
      <c r="C44" s="27" t="str">
        <f t="shared" si="1"/>
        <v>Thatcher</v>
      </c>
      <c r="D44" s="27">
        <f t="shared" si="2"/>
        <v>231</v>
      </c>
      <c r="G44" s="27">
        <v>41</v>
      </c>
      <c r="H44" s="27" t="str">
        <f t="shared" si="3"/>
        <v>Georgina </v>
      </c>
      <c r="I44" s="27" t="str">
        <f t="shared" si="4"/>
        <v>Carr</v>
      </c>
      <c r="J44" s="27">
        <f t="shared" si="5"/>
        <v>292</v>
      </c>
      <c r="M44" s="27">
        <v>41</v>
      </c>
      <c r="N44" s="27" t="str">
        <f t="shared" si="6"/>
        <v>Ashleigh</v>
      </c>
      <c r="O44" s="27" t="str">
        <f t="shared" si="7"/>
        <v>JOHNSON</v>
      </c>
      <c r="P44" s="27">
        <f t="shared" si="8"/>
        <v>421</v>
      </c>
      <c r="S44" s="27">
        <v>41</v>
      </c>
      <c r="T44" s="27" t="str">
        <f t="shared" si="9"/>
        <v>Emma</v>
      </c>
      <c r="U44" s="27" t="str">
        <f t="shared" si="10"/>
        <v>Doig</v>
      </c>
      <c r="V44" s="27">
        <f t="shared" si="11"/>
        <v>235</v>
      </c>
      <c r="Y44" s="27">
        <v>41</v>
      </c>
      <c r="Z44" s="27" t="str">
        <f t="shared" si="12"/>
        <v>Maddie</v>
      </c>
      <c r="AA44" s="27" t="str">
        <f t="shared" si="13"/>
        <v>Green</v>
      </c>
      <c r="AB44" s="27">
        <f t="shared" si="14"/>
        <v>270</v>
      </c>
    </row>
    <row r="45" spans="1:28" ht="12.75">
      <c r="A45" s="27">
        <v>42</v>
      </c>
      <c r="B45" s="27" t="str">
        <f t="shared" si="0"/>
        <v>Ruby </v>
      </c>
      <c r="C45" s="27" t="str">
        <f t="shared" si="1"/>
        <v>Peers</v>
      </c>
      <c r="D45" s="27">
        <f t="shared" si="2"/>
        <v>411</v>
      </c>
      <c r="G45" s="27">
        <v>42</v>
      </c>
      <c r="H45" s="27" t="str">
        <f t="shared" si="3"/>
        <v>Jasmine</v>
      </c>
      <c r="I45" s="27" t="str">
        <f t="shared" si="4"/>
        <v>Hyde</v>
      </c>
      <c r="J45" s="27">
        <f t="shared" si="5"/>
        <v>416</v>
      </c>
      <c r="M45" s="27">
        <v>42</v>
      </c>
      <c r="N45" s="27" t="str">
        <f t="shared" si="6"/>
        <v>Hannah </v>
      </c>
      <c r="O45" s="27" t="str">
        <f t="shared" si="7"/>
        <v>TATAM</v>
      </c>
      <c r="P45" s="27">
        <f t="shared" si="8"/>
        <v>301</v>
      </c>
      <c r="S45" s="27">
        <v>42</v>
      </c>
      <c r="T45" s="27" t="str">
        <f t="shared" si="9"/>
        <v>Melanie</v>
      </c>
      <c r="U45" s="27" t="str">
        <f t="shared" si="10"/>
        <v>Schorer</v>
      </c>
      <c r="V45" s="27">
        <f t="shared" si="11"/>
        <v>352</v>
      </c>
      <c r="Y45" s="27">
        <v>42</v>
      </c>
      <c r="Z45" s="27" t="str">
        <f t="shared" si="12"/>
        <v>Melissa</v>
      </c>
      <c r="AA45" s="27" t="str">
        <f t="shared" si="13"/>
        <v>Binning</v>
      </c>
      <c r="AB45" s="27">
        <f t="shared" si="14"/>
        <v>262</v>
      </c>
    </row>
    <row r="46" spans="1:28" ht="12.75">
      <c r="A46" s="27">
        <v>43</v>
      </c>
      <c r="B46" s="27" t="str">
        <f t="shared" si="0"/>
        <v>Lauren</v>
      </c>
      <c r="C46" s="27" t="str">
        <f t="shared" si="1"/>
        <v>Chambers</v>
      </c>
      <c r="D46" s="27">
        <f t="shared" si="2"/>
        <v>81</v>
      </c>
      <c r="G46" s="27">
        <v>43</v>
      </c>
      <c r="H46" s="27" t="str">
        <f t="shared" si="3"/>
        <v>Ashlee</v>
      </c>
      <c r="I46" s="27" t="str">
        <f t="shared" si="4"/>
        <v>Howe</v>
      </c>
      <c r="J46" s="27">
        <f t="shared" si="5"/>
        <v>442</v>
      </c>
      <c r="M46" s="27">
        <v>43</v>
      </c>
      <c r="N46" s="27" t="str">
        <f t="shared" si="6"/>
        <v>Rachel</v>
      </c>
      <c r="O46" s="27" t="str">
        <f t="shared" si="7"/>
        <v>Hawes</v>
      </c>
      <c r="P46" s="27">
        <f t="shared" si="8"/>
        <v>82</v>
      </c>
      <c r="S46" s="27">
        <v>43</v>
      </c>
      <c r="T46" s="27" t="str">
        <f t="shared" si="9"/>
        <v>Hanna</v>
      </c>
      <c r="U46" s="27" t="str">
        <f t="shared" si="10"/>
        <v>Horwitz- Forshaw</v>
      </c>
      <c r="V46" s="27">
        <f t="shared" si="11"/>
        <v>73</v>
      </c>
      <c r="Y46" s="27">
        <v>43</v>
      </c>
      <c r="Z46" s="27" t="str">
        <f t="shared" si="12"/>
        <v>Natasha</v>
      </c>
      <c r="AA46" s="27" t="str">
        <f t="shared" si="13"/>
        <v>Cox</v>
      </c>
      <c r="AB46" s="27">
        <f t="shared" si="14"/>
        <v>386</v>
      </c>
    </row>
    <row r="47" spans="1:28" ht="12.75">
      <c r="A47" s="27">
        <v>44</v>
      </c>
      <c r="B47" s="27" t="str">
        <f t="shared" si="0"/>
        <v>Janie</v>
      </c>
      <c r="C47" s="27" t="str">
        <f t="shared" si="1"/>
        <v>Nicholson</v>
      </c>
      <c r="D47" s="27">
        <f t="shared" si="2"/>
        <v>205</v>
      </c>
      <c r="G47" s="27">
        <v>44</v>
      </c>
      <c r="H47" s="27" t="str">
        <f t="shared" si="3"/>
        <v>Sarah</v>
      </c>
      <c r="I47" s="27" t="str">
        <f t="shared" si="4"/>
        <v>Knox</v>
      </c>
      <c r="J47" s="27">
        <f t="shared" si="5"/>
        <v>553</v>
      </c>
      <c r="M47" s="27">
        <v>44</v>
      </c>
      <c r="N47" s="27" t="str">
        <f t="shared" si="6"/>
        <v>Kate </v>
      </c>
      <c r="O47" s="27" t="str">
        <f t="shared" si="7"/>
        <v>Nevin</v>
      </c>
      <c r="P47" s="27">
        <f t="shared" si="8"/>
        <v>344</v>
      </c>
      <c r="S47" s="27">
        <v>44</v>
      </c>
      <c r="T47" s="27" t="str">
        <f t="shared" si="9"/>
        <v>Amy</v>
      </c>
      <c r="U47" s="27" t="str">
        <f t="shared" si="10"/>
        <v>Saunders</v>
      </c>
      <c r="V47" s="27">
        <f t="shared" si="11"/>
        <v>266</v>
      </c>
      <c r="Y47" s="27">
        <v>44</v>
      </c>
      <c r="Z47" s="27">
        <f t="shared" si="12"/>
        <v>0</v>
      </c>
      <c r="AA47" s="27">
        <f t="shared" si="13"/>
        <v>0</v>
      </c>
      <c r="AB47" s="27">
        <f t="shared" si="14"/>
        <v>271</v>
      </c>
    </row>
    <row r="48" spans="1:28" ht="12.75">
      <c r="A48" s="27">
        <v>45</v>
      </c>
      <c r="B48" s="27" t="str">
        <f t="shared" si="0"/>
        <v>Kristy</v>
      </c>
      <c r="C48" s="27" t="str">
        <f t="shared" si="1"/>
        <v>Leggat</v>
      </c>
      <c r="D48" s="27">
        <f t="shared" si="2"/>
        <v>354</v>
      </c>
      <c r="G48" s="27">
        <v>45</v>
      </c>
      <c r="H48" s="27" t="str">
        <f t="shared" si="3"/>
        <v>Lara</v>
      </c>
      <c r="I48" s="27" t="str">
        <f t="shared" si="4"/>
        <v>Clegg</v>
      </c>
      <c r="J48" s="27">
        <f t="shared" si="5"/>
        <v>554</v>
      </c>
      <c r="M48" s="27">
        <v>45</v>
      </c>
      <c r="N48" s="27" t="str">
        <f t="shared" si="6"/>
        <v>Gabby</v>
      </c>
      <c r="O48" s="27" t="str">
        <f t="shared" si="7"/>
        <v>Gaff</v>
      </c>
      <c r="P48" s="27">
        <f t="shared" si="8"/>
        <v>345</v>
      </c>
      <c r="S48" s="27">
        <v>45</v>
      </c>
      <c r="T48" s="27" t="str">
        <f t="shared" si="9"/>
        <v>ALICE</v>
      </c>
      <c r="U48" s="27" t="str">
        <f t="shared" si="10"/>
        <v>BARBY</v>
      </c>
      <c r="V48" s="27">
        <f t="shared" si="11"/>
        <v>21</v>
      </c>
      <c r="Y48" s="27">
        <v>45</v>
      </c>
      <c r="Z48" s="27" t="str">
        <f t="shared" si="12"/>
        <v>Victoria</v>
      </c>
      <c r="AA48" s="27" t="str">
        <f t="shared" si="13"/>
        <v>LOUGHNAN</v>
      </c>
      <c r="AB48" s="27">
        <f t="shared" si="14"/>
        <v>105</v>
      </c>
    </row>
    <row r="49" spans="1:28" ht="12.75">
      <c r="A49" s="27">
        <v>46</v>
      </c>
      <c r="B49" s="27" t="str">
        <f t="shared" si="0"/>
        <v>Kirby</v>
      </c>
      <c r="C49" s="27" t="str">
        <f t="shared" si="1"/>
        <v>de Meur</v>
      </c>
      <c r="D49" s="27">
        <f t="shared" si="2"/>
        <v>381</v>
      </c>
      <c r="G49" s="27">
        <v>46</v>
      </c>
      <c r="H49" s="27" t="str">
        <f t="shared" si="3"/>
        <v>Brooke</v>
      </c>
      <c r="I49" s="27" t="str">
        <f t="shared" si="4"/>
        <v>THURLOW</v>
      </c>
      <c r="J49" s="27">
        <f t="shared" si="5"/>
        <v>424</v>
      </c>
      <c r="M49" s="27">
        <v>46</v>
      </c>
      <c r="N49" s="27" t="str">
        <f t="shared" si="6"/>
        <v>Tessa</v>
      </c>
      <c r="O49" s="27" t="str">
        <f t="shared" si="7"/>
        <v>Joyce</v>
      </c>
      <c r="P49" s="27">
        <f t="shared" si="8"/>
        <v>354</v>
      </c>
      <c r="S49" s="27">
        <v>46</v>
      </c>
      <c r="T49" s="27" t="str">
        <f t="shared" si="9"/>
        <v>Paris</v>
      </c>
      <c r="U49" s="27" t="str">
        <f t="shared" si="10"/>
        <v>Keeley</v>
      </c>
      <c r="V49" s="27">
        <f t="shared" si="11"/>
        <v>131</v>
      </c>
      <c r="Y49" s="27">
        <v>46</v>
      </c>
      <c r="Z49" s="27" t="str">
        <f t="shared" si="12"/>
        <v>Jasmine</v>
      </c>
      <c r="AA49" s="27" t="str">
        <f t="shared" si="13"/>
        <v>Meeking</v>
      </c>
      <c r="AB49" s="27">
        <f t="shared" si="14"/>
        <v>264</v>
      </c>
    </row>
    <row r="50" spans="1:28" ht="12.75">
      <c r="A50" s="27">
        <v>47</v>
      </c>
      <c r="B50" s="27" t="str">
        <f t="shared" si="0"/>
        <v>Megan</v>
      </c>
      <c r="C50" s="27" t="str">
        <f t="shared" si="1"/>
        <v>Ciccotosto</v>
      </c>
      <c r="D50" s="27">
        <f t="shared" si="2"/>
        <v>236</v>
      </c>
      <c r="G50" s="27">
        <v>47</v>
      </c>
      <c r="H50" s="27" t="str">
        <f t="shared" si="3"/>
        <v>Beth</v>
      </c>
      <c r="I50" s="27" t="str">
        <f t="shared" si="4"/>
        <v>Evans</v>
      </c>
      <c r="J50" s="27">
        <f t="shared" si="5"/>
        <v>415</v>
      </c>
      <c r="M50" s="27">
        <v>47</v>
      </c>
      <c r="N50" s="27" t="str">
        <f t="shared" si="6"/>
        <v>Teri</v>
      </c>
      <c r="O50" s="27" t="str">
        <f t="shared" si="7"/>
        <v>Lazarus</v>
      </c>
      <c r="P50" s="27">
        <f t="shared" si="8"/>
        <v>548</v>
      </c>
      <c r="S50" s="27">
        <v>47</v>
      </c>
      <c r="T50" s="27" t="str">
        <f t="shared" si="9"/>
        <v>Christine</v>
      </c>
      <c r="U50" s="27" t="str">
        <f t="shared" si="10"/>
        <v>Keeley</v>
      </c>
      <c r="V50" s="27">
        <f t="shared" si="11"/>
        <v>132</v>
      </c>
      <c r="Y50" s="27">
        <v>47</v>
      </c>
      <c r="Z50" s="27" t="str">
        <f t="shared" si="12"/>
        <v>Lillie</v>
      </c>
      <c r="AA50" s="27" t="str">
        <f t="shared" si="13"/>
        <v>McCleary</v>
      </c>
      <c r="AB50" s="27">
        <f t="shared" si="14"/>
        <v>238</v>
      </c>
    </row>
    <row r="51" spans="1:28" ht="12.75">
      <c r="A51" s="27">
        <v>48</v>
      </c>
      <c r="B51" s="27" t="str">
        <f t="shared" si="0"/>
        <v>Teegan</v>
      </c>
      <c r="C51" s="27" t="str">
        <f t="shared" si="1"/>
        <v>Garner</v>
      </c>
      <c r="D51" s="27">
        <f t="shared" si="2"/>
        <v>356</v>
      </c>
      <c r="G51" s="27">
        <v>48</v>
      </c>
      <c r="H51" s="27" t="str">
        <f t="shared" si="3"/>
        <v>Marieke</v>
      </c>
      <c r="I51" s="27" t="str">
        <f t="shared" si="4"/>
        <v>Bruins</v>
      </c>
      <c r="J51" s="27">
        <f t="shared" si="5"/>
        <v>441</v>
      </c>
      <c r="M51" s="27">
        <v>48</v>
      </c>
      <c r="N51" s="27" t="str">
        <f t="shared" si="6"/>
        <v>Charlotte</v>
      </c>
      <c r="O51" s="27" t="str">
        <f t="shared" si="7"/>
        <v>Woollard</v>
      </c>
      <c r="P51" s="27">
        <f t="shared" si="8"/>
        <v>233</v>
      </c>
      <c r="S51" s="27">
        <v>48</v>
      </c>
      <c r="T51" s="27" t="str">
        <f t="shared" si="9"/>
        <v>Renae</v>
      </c>
      <c r="U51" s="27" t="str">
        <f t="shared" si="10"/>
        <v>RUNDLE</v>
      </c>
      <c r="V51" s="27">
        <f t="shared" si="11"/>
        <v>110</v>
      </c>
      <c r="Y51" s="27">
        <v>48</v>
      </c>
      <c r="Z51" s="27" t="str">
        <f t="shared" si="12"/>
        <v>Libby</v>
      </c>
      <c r="AA51" s="27" t="str">
        <f t="shared" si="13"/>
        <v>West</v>
      </c>
      <c r="AB51" s="27">
        <f t="shared" si="14"/>
        <v>382</v>
      </c>
    </row>
    <row r="52" spans="1:28" ht="12.75">
      <c r="A52" s="27">
        <v>49</v>
      </c>
      <c r="B52" s="27" t="str">
        <f t="shared" si="0"/>
        <v>Georgia </v>
      </c>
      <c r="C52" s="27" t="str">
        <f t="shared" si="1"/>
        <v>Prendergast</v>
      </c>
      <c r="D52" s="27">
        <f t="shared" si="2"/>
        <v>554</v>
      </c>
      <c r="G52" s="27">
        <v>49</v>
      </c>
      <c r="H52" s="27" t="str">
        <f t="shared" si="3"/>
        <v>Sarah </v>
      </c>
      <c r="I52" s="27" t="str">
        <f t="shared" si="4"/>
        <v>Lithgow</v>
      </c>
      <c r="J52" s="27">
        <f t="shared" si="5"/>
        <v>344</v>
      </c>
      <c r="M52" s="27">
        <v>49</v>
      </c>
      <c r="N52" s="27" t="str">
        <f t="shared" si="6"/>
        <v>Lauren</v>
      </c>
      <c r="O52" s="27" t="str">
        <f t="shared" si="7"/>
        <v>Munks</v>
      </c>
      <c r="P52" s="27">
        <f t="shared" si="8"/>
        <v>381</v>
      </c>
      <c r="S52" s="27">
        <v>49</v>
      </c>
      <c r="T52" s="27" t="str">
        <f t="shared" si="9"/>
        <v>Tess</v>
      </c>
      <c r="U52" s="27" t="str">
        <f t="shared" si="10"/>
        <v>Hooper</v>
      </c>
      <c r="V52" s="27">
        <f t="shared" si="11"/>
        <v>414</v>
      </c>
      <c r="Y52" s="27">
        <v>49</v>
      </c>
      <c r="Z52" s="27" t="str">
        <f t="shared" si="12"/>
        <v>Kim</v>
      </c>
      <c r="AA52" s="27" t="str">
        <f t="shared" si="13"/>
        <v>Copeland</v>
      </c>
      <c r="AB52" s="27">
        <f t="shared" si="14"/>
        <v>383</v>
      </c>
    </row>
    <row r="53" spans="1:28" ht="12.75">
      <c r="A53" s="27">
        <v>50</v>
      </c>
      <c r="B53" s="27" t="str">
        <f t="shared" si="0"/>
        <v>Stephanie</v>
      </c>
      <c r="C53" s="27" t="str">
        <f t="shared" si="1"/>
        <v>Coote</v>
      </c>
      <c r="D53" s="27">
        <f t="shared" si="2"/>
        <v>233</v>
      </c>
      <c r="G53" s="27">
        <v>50</v>
      </c>
      <c r="H53" s="27" t="str">
        <f t="shared" si="3"/>
        <v>Carissa</v>
      </c>
      <c r="I53" s="27" t="str">
        <f t="shared" si="4"/>
        <v>Gay</v>
      </c>
      <c r="J53" s="27">
        <f t="shared" si="5"/>
        <v>357</v>
      </c>
      <c r="M53" s="27">
        <v>50</v>
      </c>
      <c r="N53" s="27" t="str">
        <f t="shared" si="6"/>
        <v>Emily</v>
      </c>
      <c r="O53" s="27" t="str">
        <f t="shared" si="7"/>
        <v>WIENER</v>
      </c>
      <c r="P53" s="27">
        <f t="shared" si="8"/>
        <v>107</v>
      </c>
      <c r="S53" s="27">
        <v>50</v>
      </c>
      <c r="T53" s="27" t="str">
        <f t="shared" si="9"/>
        <v>Michelle</v>
      </c>
      <c r="U53" s="27" t="str">
        <f t="shared" si="10"/>
        <v>Graham</v>
      </c>
      <c r="V53" s="27">
        <f t="shared" si="11"/>
        <v>401</v>
      </c>
      <c r="Y53" s="27">
        <v>50</v>
      </c>
      <c r="Z53" s="27" t="str">
        <f t="shared" si="12"/>
        <v>Suzanne</v>
      </c>
      <c r="AA53" s="27" t="str">
        <f t="shared" si="13"/>
        <v>BOOT</v>
      </c>
      <c r="AB53" s="27">
        <f t="shared" si="14"/>
        <v>422</v>
      </c>
    </row>
    <row r="54" spans="1:28" ht="12.75">
      <c r="A54" s="27">
        <v>51</v>
      </c>
      <c r="B54" s="27" t="str">
        <f t="shared" si="0"/>
        <v>Julia</v>
      </c>
      <c r="C54" s="27" t="str">
        <f t="shared" si="1"/>
        <v>Kaptein</v>
      </c>
      <c r="D54" s="27">
        <f t="shared" si="2"/>
        <v>344</v>
      </c>
      <c r="G54" s="27">
        <v>51</v>
      </c>
      <c r="H54" s="27" t="str">
        <f t="shared" si="3"/>
        <v>Abbi</v>
      </c>
      <c r="I54" s="27" t="str">
        <f t="shared" si="4"/>
        <v>Einsaar</v>
      </c>
      <c r="J54" s="27">
        <f t="shared" si="5"/>
        <v>212</v>
      </c>
      <c r="M54" s="27">
        <v>51</v>
      </c>
      <c r="N54" s="27" t="str">
        <f t="shared" si="6"/>
        <v>Tameka</v>
      </c>
      <c r="O54" s="27" t="str">
        <f t="shared" si="7"/>
        <v>Lopresti</v>
      </c>
      <c r="P54" s="27">
        <f t="shared" si="8"/>
        <v>192</v>
      </c>
      <c r="S54" s="27">
        <v>51</v>
      </c>
      <c r="T54" s="27" t="str">
        <f t="shared" si="9"/>
        <v>Sophie</v>
      </c>
      <c r="U54" s="27" t="str">
        <f t="shared" si="10"/>
        <v>Carmody</v>
      </c>
      <c r="V54" s="27">
        <f t="shared" si="11"/>
        <v>343</v>
      </c>
      <c r="Y54" s="27">
        <v>51</v>
      </c>
      <c r="Z54" s="27" t="str">
        <f t="shared" si="12"/>
        <v>Jenna</v>
      </c>
      <c r="AA54" s="27" t="str">
        <f t="shared" si="13"/>
        <v>Farac</v>
      </c>
      <c r="AB54" s="27">
        <f t="shared" si="14"/>
        <v>239</v>
      </c>
    </row>
    <row r="55" spans="1:28" ht="12.75">
      <c r="A55" s="27">
        <v>52</v>
      </c>
      <c r="B55" s="27" t="str">
        <f t="shared" si="0"/>
        <v>Goergia</v>
      </c>
      <c r="C55" s="27" t="str">
        <f t="shared" si="1"/>
        <v>Hyde</v>
      </c>
      <c r="D55" s="27">
        <f t="shared" si="2"/>
        <v>343</v>
      </c>
      <c r="G55" s="27">
        <v>52</v>
      </c>
      <c r="H55" s="27" t="str">
        <f t="shared" si="3"/>
        <v>Lorralie</v>
      </c>
      <c r="I55" s="27" t="str">
        <f t="shared" si="4"/>
        <v>Bucknell</v>
      </c>
      <c r="J55" s="27">
        <f t="shared" si="5"/>
        <v>356</v>
      </c>
      <c r="M55" s="27">
        <v>52</v>
      </c>
      <c r="N55" s="27" t="str">
        <f t="shared" si="6"/>
        <v>Caitlin</v>
      </c>
      <c r="O55" s="27" t="str">
        <f t="shared" si="7"/>
        <v>Dawson</v>
      </c>
      <c r="P55" s="27">
        <f t="shared" si="8"/>
        <v>191</v>
      </c>
      <c r="S55" s="27">
        <v>52</v>
      </c>
      <c r="T55" s="27" t="str">
        <f t="shared" si="9"/>
        <v>Sarah</v>
      </c>
      <c r="U55" s="27" t="str">
        <f t="shared" si="10"/>
        <v>Campbell</v>
      </c>
      <c r="V55" s="27">
        <f t="shared" si="11"/>
        <v>442</v>
      </c>
      <c r="Y55" s="27">
        <v>52</v>
      </c>
      <c r="Z55" s="27" t="str">
        <f t="shared" si="12"/>
        <v>Katie-Rose</v>
      </c>
      <c r="AA55" s="27" t="str">
        <f t="shared" si="13"/>
        <v>Wright</v>
      </c>
      <c r="AB55" s="27">
        <f t="shared" si="14"/>
        <v>344</v>
      </c>
    </row>
    <row r="56" spans="1:28" ht="12.75">
      <c r="A56" s="27">
        <v>53</v>
      </c>
      <c r="B56" s="27" t="str">
        <f t="shared" si="0"/>
        <v>Julia</v>
      </c>
      <c r="C56" s="27" t="str">
        <f t="shared" si="1"/>
        <v>Joubert</v>
      </c>
      <c r="D56" s="27">
        <f t="shared" si="2"/>
        <v>281</v>
      </c>
      <c r="G56" s="27">
        <v>53</v>
      </c>
      <c r="H56" s="27" t="str">
        <f t="shared" si="3"/>
        <v>MELISSA</v>
      </c>
      <c r="I56" s="27" t="str">
        <f t="shared" si="4"/>
        <v>BROWN</v>
      </c>
      <c r="J56" s="27">
        <f t="shared" si="5"/>
        <v>68</v>
      </c>
      <c r="M56" s="27">
        <v>53</v>
      </c>
      <c r="N56" s="27" t="str">
        <f t="shared" si="6"/>
        <v>Marie</v>
      </c>
      <c r="O56" s="27" t="str">
        <f t="shared" si="7"/>
        <v>Decker</v>
      </c>
      <c r="P56" s="27">
        <f t="shared" si="8"/>
        <v>134</v>
      </c>
      <c r="S56" s="27">
        <v>53</v>
      </c>
      <c r="T56" s="27" t="str">
        <f t="shared" si="9"/>
        <v>Ellen</v>
      </c>
      <c r="U56" s="27" t="str">
        <f t="shared" si="10"/>
        <v>Fryer</v>
      </c>
      <c r="V56" s="27">
        <f t="shared" si="11"/>
        <v>344</v>
      </c>
      <c r="Y56" s="27">
        <v>53</v>
      </c>
      <c r="Z56" s="27" t="str">
        <f t="shared" si="12"/>
        <v>Alissia</v>
      </c>
      <c r="AA56" s="27" t="str">
        <f t="shared" si="13"/>
        <v>Gomez</v>
      </c>
      <c r="AB56" s="27">
        <f t="shared" si="14"/>
        <v>343</v>
      </c>
    </row>
    <row r="57" spans="1:28" ht="12.75">
      <c r="A57" s="27">
        <v>54</v>
      </c>
      <c r="B57" s="27" t="str">
        <f t="shared" si="0"/>
        <v>Angela </v>
      </c>
      <c r="C57" s="27" t="str">
        <f t="shared" si="1"/>
        <v>Egerton-Warburton</v>
      </c>
      <c r="D57" s="27">
        <f t="shared" si="2"/>
        <v>296</v>
      </c>
      <c r="G57" s="27">
        <v>54</v>
      </c>
      <c r="H57" s="27" t="str">
        <f t="shared" si="3"/>
        <v>Sarah</v>
      </c>
      <c r="I57" s="27" t="str">
        <f t="shared" si="4"/>
        <v>Power</v>
      </c>
      <c r="J57" s="27">
        <f t="shared" si="5"/>
        <v>234</v>
      </c>
      <c r="M57" s="27">
        <v>54</v>
      </c>
      <c r="N57" s="27" t="str">
        <f t="shared" si="6"/>
        <v>Katelyn</v>
      </c>
      <c r="O57" s="27" t="str">
        <f t="shared" si="7"/>
        <v>Vernon</v>
      </c>
      <c r="P57" s="27">
        <f t="shared" si="8"/>
        <v>441</v>
      </c>
      <c r="S57" s="27">
        <v>54</v>
      </c>
      <c r="T57" s="27" t="str">
        <f t="shared" si="9"/>
        <v>Jane</v>
      </c>
      <c r="U57" s="27" t="str">
        <f t="shared" si="10"/>
        <v>MELVIN</v>
      </c>
      <c r="V57" s="27">
        <f t="shared" si="11"/>
        <v>106</v>
      </c>
      <c r="Y57" s="27">
        <v>54</v>
      </c>
      <c r="Z57" s="27" t="str">
        <f t="shared" si="12"/>
        <v>Jenni</v>
      </c>
      <c r="AA57" s="27" t="str">
        <f t="shared" si="13"/>
        <v>OLIVER</v>
      </c>
      <c r="AB57" s="27">
        <f t="shared" si="14"/>
        <v>104</v>
      </c>
    </row>
    <row r="58" spans="1:28" ht="12.75">
      <c r="A58" s="27">
        <v>55</v>
      </c>
      <c r="B58" s="27" t="str">
        <f t="shared" si="0"/>
        <v>Chloe</v>
      </c>
      <c r="C58" s="27" t="str">
        <f t="shared" si="1"/>
        <v>Black</v>
      </c>
      <c r="D58" s="27">
        <f t="shared" si="2"/>
        <v>402</v>
      </c>
      <c r="G58" s="27">
        <v>55</v>
      </c>
      <c r="H58" s="27" t="str">
        <f t="shared" si="3"/>
        <v>Sophia</v>
      </c>
      <c r="I58" s="27" t="str">
        <f t="shared" si="4"/>
        <v>KAIKO</v>
      </c>
      <c r="J58" s="27">
        <f t="shared" si="5"/>
        <v>107</v>
      </c>
      <c r="M58" s="27">
        <v>55</v>
      </c>
      <c r="N58" s="27" t="str">
        <f t="shared" si="6"/>
        <v>Polly</v>
      </c>
      <c r="O58" s="27" t="str">
        <f t="shared" si="7"/>
        <v>STONE</v>
      </c>
      <c r="P58" s="27">
        <f t="shared" si="8"/>
        <v>109</v>
      </c>
      <c r="S58" s="27">
        <v>55</v>
      </c>
      <c r="T58" s="27" t="str">
        <f t="shared" si="9"/>
        <v>Teleah</v>
      </c>
      <c r="U58" s="27" t="str">
        <f t="shared" si="10"/>
        <v>MEULENERS</v>
      </c>
      <c r="V58" s="27">
        <f t="shared" si="11"/>
        <v>104</v>
      </c>
      <c r="Y58" s="27">
        <v>55</v>
      </c>
      <c r="Z58" s="27" t="str">
        <f t="shared" si="12"/>
        <v>Claire</v>
      </c>
      <c r="AA58" s="27" t="str">
        <f t="shared" si="13"/>
        <v>Willis</v>
      </c>
      <c r="AB58" s="27">
        <f t="shared" si="14"/>
        <v>356</v>
      </c>
    </row>
    <row r="59" spans="1:28" ht="12.75">
      <c r="A59" s="27">
        <v>56</v>
      </c>
      <c r="B59" s="27" t="str">
        <f t="shared" si="0"/>
        <v>Michaela</v>
      </c>
      <c r="C59" s="27" t="str">
        <f t="shared" si="1"/>
        <v>Gianassi</v>
      </c>
      <c r="D59" s="27">
        <f t="shared" si="2"/>
        <v>347</v>
      </c>
      <c r="G59" s="27">
        <v>56</v>
      </c>
      <c r="H59" s="27" t="str">
        <f t="shared" si="3"/>
        <v>Rose</v>
      </c>
      <c r="I59" s="27" t="str">
        <f t="shared" si="4"/>
        <v>BRASHAW</v>
      </c>
      <c r="J59" s="27">
        <f t="shared" si="5"/>
        <v>110</v>
      </c>
      <c r="M59" s="27">
        <v>56</v>
      </c>
      <c r="N59" s="27" t="str">
        <f t="shared" si="6"/>
        <v>Charlotte</v>
      </c>
      <c r="O59" s="27" t="str">
        <f t="shared" si="7"/>
        <v>ollis</v>
      </c>
      <c r="P59" s="27">
        <f t="shared" si="8"/>
        <v>556</v>
      </c>
      <c r="S59" s="27">
        <v>56</v>
      </c>
      <c r="T59" s="27" t="str">
        <f t="shared" si="9"/>
        <v>Tess </v>
      </c>
      <c r="U59" s="27" t="str">
        <f t="shared" si="10"/>
        <v>O'BRIEN</v>
      </c>
      <c r="V59" s="27">
        <f t="shared" si="11"/>
        <v>109</v>
      </c>
      <c r="Y59" s="27">
        <v>56</v>
      </c>
      <c r="Z59" s="27" t="str">
        <f t="shared" si="12"/>
        <v>Sarah-Jane</v>
      </c>
      <c r="AA59" s="27" t="str">
        <f t="shared" si="13"/>
        <v>MEYER</v>
      </c>
      <c r="AB59" s="27">
        <f t="shared" si="14"/>
        <v>102</v>
      </c>
    </row>
    <row r="60" spans="1:28" ht="12.75">
      <c r="A60" s="27">
        <v>57</v>
      </c>
      <c r="B60" s="27" t="str">
        <f t="shared" si="0"/>
        <v>STEPHANIE</v>
      </c>
      <c r="C60" s="27" t="str">
        <f t="shared" si="1"/>
        <v>CLAUSON</v>
      </c>
      <c r="D60" s="27">
        <f t="shared" si="2"/>
        <v>61</v>
      </c>
      <c r="G60" s="27">
        <v>57</v>
      </c>
      <c r="H60" s="27" t="str">
        <f t="shared" si="3"/>
        <v>Michaela</v>
      </c>
      <c r="I60" s="27" t="str">
        <f t="shared" si="4"/>
        <v>Anderson</v>
      </c>
      <c r="J60" s="27">
        <f t="shared" si="5"/>
        <v>261</v>
      </c>
      <c r="M60" s="27">
        <v>57</v>
      </c>
      <c r="N60" s="27" t="str">
        <f t="shared" si="6"/>
        <v>Meagan</v>
      </c>
      <c r="O60" s="27" t="str">
        <f t="shared" si="7"/>
        <v>Pillinger</v>
      </c>
      <c r="P60" s="27">
        <f t="shared" si="8"/>
        <v>276</v>
      </c>
      <c r="S60" s="27">
        <v>57</v>
      </c>
      <c r="T60" s="27" t="str">
        <f t="shared" si="9"/>
        <v>Kate </v>
      </c>
      <c r="U60" s="27" t="str">
        <f t="shared" si="10"/>
        <v>Durkin</v>
      </c>
      <c r="V60" s="27">
        <f t="shared" si="11"/>
        <v>191</v>
      </c>
      <c r="Y60" s="27">
        <v>57</v>
      </c>
      <c r="Z60" s="27" t="str">
        <f t="shared" si="12"/>
        <v>Lydia</v>
      </c>
      <c r="AA60" s="27" t="str">
        <f t="shared" si="13"/>
        <v>Timms</v>
      </c>
      <c r="AB60" s="27">
        <f t="shared" si="14"/>
        <v>265</v>
      </c>
    </row>
    <row r="61" spans="1:28" ht="12.75">
      <c r="A61" s="27">
        <v>58</v>
      </c>
      <c r="B61" s="27" t="str">
        <f t="shared" si="0"/>
        <v>Alex</v>
      </c>
      <c r="C61" s="27" t="str">
        <f t="shared" si="1"/>
        <v>Laidman</v>
      </c>
      <c r="D61" s="27">
        <f t="shared" si="2"/>
        <v>234</v>
      </c>
      <c r="G61" s="27">
        <v>58</v>
      </c>
      <c r="H61" s="27" t="str">
        <f t="shared" si="3"/>
        <v>Naomi</v>
      </c>
      <c r="I61" s="27" t="str">
        <f t="shared" si="4"/>
        <v>Huckstep</v>
      </c>
      <c r="J61" s="27">
        <f t="shared" si="5"/>
        <v>384</v>
      </c>
      <c r="M61" s="27">
        <v>58</v>
      </c>
      <c r="N61" s="27" t="str">
        <f t="shared" si="6"/>
        <v>Rose</v>
      </c>
      <c r="O61" s="27" t="str">
        <f t="shared" si="7"/>
        <v>Kenny</v>
      </c>
      <c r="P61" s="27">
        <f t="shared" si="8"/>
        <v>555</v>
      </c>
      <c r="S61" s="27">
        <v>58</v>
      </c>
      <c r="T61" s="27" t="str">
        <f t="shared" si="9"/>
        <v>Carla</v>
      </c>
      <c r="U61" s="27" t="str">
        <f t="shared" si="10"/>
        <v>Read</v>
      </c>
      <c r="V61" s="27">
        <f t="shared" si="11"/>
        <v>381</v>
      </c>
      <c r="Y61" s="27">
        <v>58</v>
      </c>
      <c r="Z61" s="27">
        <f t="shared" si="12"/>
        <v>0</v>
      </c>
      <c r="AA61" s="27">
        <f t="shared" si="13"/>
        <v>0</v>
      </c>
      <c r="AB61" s="27">
        <f t="shared" si="14"/>
        <v>272</v>
      </c>
    </row>
    <row r="62" spans="1:28" ht="12.75">
      <c r="A62" s="27">
        <v>59</v>
      </c>
      <c r="B62" s="27" t="str">
        <f t="shared" si="0"/>
        <v>Natasha</v>
      </c>
      <c r="C62" s="27" t="str">
        <f t="shared" si="1"/>
        <v>Bradbury</v>
      </c>
      <c r="D62" s="27">
        <f t="shared" si="2"/>
        <v>242</v>
      </c>
      <c r="G62" s="27">
        <v>59</v>
      </c>
      <c r="H62" s="27" t="str">
        <f t="shared" si="3"/>
        <v>Zjana</v>
      </c>
      <c r="I62" s="27" t="str">
        <f t="shared" si="4"/>
        <v>Allan</v>
      </c>
      <c r="J62" s="27">
        <f t="shared" si="5"/>
        <v>557</v>
      </c>
      <c r="M62" s="27">
        <v>59</v>
      </c>
      <c r="N62" s="27" t="str">
        <f t="shared" si="6"/>
        <v>Lisa</v>
      </c>
      <c r="O62" s="27" t="str">
        <f t="shared" si="7"/>
        <v>Adeney</v>
      </c>
      <c r="P62" s="27">
        <f t="shared" si="8"/>
        <v>357</v>
      </c>
      <c r="S62" s="27">
        <v>59</v>
      </c>
      <c r="T62" s="27" t="str">
        <f t="shared" si="9"/>
        <v>Pia</v>
      </c>
      <c r="U62" s="27" t="str">
        <f t="shared" si="10"/>
        <v>Conway</v>
      </c>
      <c r="V62" s="27">
        <f t="shared" si="11"/>
        <v>402</v>
      </c>
      <c r="Y62" s="27">
        <v>59</v>
      </c>
      <c r="Z62" s="27" t="str">
        <f t="shared" si="12"/>
        <v>Jane</v>
      </c>
      <c r="AA62" s="27" t="str">
        <f t="shared" si="13"/>
        <v>Withers</v>
      </c>
      <c r="AB62" s="27">
        <f t="shared" si="14"/>
        <v>246</v>
      </c>
    </row>
    <row r="63" spans="1:28" ht="12.75">
      <c r="A63" s="27">
        <v>60</v>
      </c>
      <c r="B63" s="27" t="str">
        <f t="shared" si="0"/>
        <v>Chantel</v>
      </c>
      <c r="C63" s="27" t="str">
        <f t="shared" si="1"/>
        <v>Dyball</v>
      </c>
      <c r="D63" s="27">
        <f t="shared" si="2"/>
        <v>163</v>
      </c>
      <c r="G63" s="27">
        <v>60</v>
      </c>
      <c r="H63" s="27" t="str">
        <f t="shared" si="3"/>
        <v>Danica</v>
      </c>
      <c r="I63" s="27" t="str">
        <f t="shared" si="4"/>
        <v>Ricciardello</v>
      </c>
      <c r="J63" s="27">
        <f t="shared" si="5"/>
        <v>351</v>
      </c>
      <c r="M63" s="27">
        <v>60</v>
      </c>
      <c r="N63" s="27" t="str">
        <f t="shared" si="6"/>
        <v>Grace</v>
      </c>
      <c r="O63" s="27" t="str">
        <f t="shared" si="7"/>
        <v>Barratt</v>
      </c>
      <c r="P63" s="27">
        <f t="shared" si="8"/>
        <v>343</v>
      </c>
      <c r="S63" s="27">
        <v>60</v>
      </c>
      <c r="T63" s="27" t="str">
        <f t="shared" si="9"/>
        <v>Claire</v>
      </c>
      <c r="U63" s="27" t="str">
        <f t="shared" si="10"/>
        <v>Badenhorst</v>
      </c>
      <c r="V63" s="27">
        <f t="shared" si="11"/>
        <v>261</v>
      </c>
      <c r="Y63" s="27">
        <v>60</v>
      </c>
      <c r="Z63" s="27" t="str">
        <f t="shared" si="12"/>
        <v>Lucy</v>
      </c>
      <c r="AA63" s="27" t="str">
        <f t="shared" si="13"/>
        <v>COWCHER-GUTHRIE</v>
      </c>
      <c r="AB63" s="27">
        <f t="shared" si="14"/>
        <v>103</v>
      </c>
    </row>
    <row r="64" spans="1:28" ht="12.75">
      <c r="A64" s="27">
        <v>61</v>
      </c>
      <c r="B64" s="27" t="str">
        <f t="shared" si="0"/>
        <v>Brooke</v>
      </c>
      <c r="C64" s="27" t="str">
        <f t="shared" si="1"/>
        <v>Mabbott</v>
      </c>
      <c r="D64" s="27">
        <f t="shared" si="2"/>
        <v>232</v>
      </c>
      <c r="G64" s="27">
        <v>61</v>
      </c>
      <c r="H64" s="27" t="str">
        <f t="shared" si="3"/>
        <v>Kirstie</v>
      </c>
      <c r="I64" s="27" t="str">
        <f t="shared" si="4"/>
        <v>Denning</v>
      </c>
      <c r="J64" s="27">
        <f t="shared" si="5"/>
        <v>235</v>
      </c>
      <c r="M64" s="27">
        <v>61</v>
      </c>
      <c r="N64" s="27" t="str">
        <f t="shared" si="6"/>
        <v>Nichola</v>
      </c>
      <c r="O64" s="27" t="str">
        <f t="shared" si="7"/>
        <v>Foster</v>
      </c>
      <c r="P64" s="27">
        <f t="shared" si="8"/>
        <v>205</v>
      </c>
      <c r="S64" s="27">
        <v>61</v>
      </c>
      <c r="T64" s="27" t="str">
        <f t="shared" si="9"/>
        <v>Sarah</v>
      </c>
      <c r="U64" s="27" t="str">
        <f t="shared" si="10"/>
        <v>Willis</v>
      </c>
      <c r="V64" s="27">
        <f t="shared" si="11"/>
        <v>353</v>
      </c>
      <c r="Y64" s="27">
        <v>61</v>
      </c>
      <c r="Z64" s="27" t="str">
        <f t="shared" si="12"/>
        <v>Grace</v>
      </c>
      <c r="AA64" s="27" t="str">
        <f t="shared" si="13"/>
        <v>McCormack</v>
      </c>
      <c r="AB64" s="27">
        <f t="shared" si="14"/>
        <v>387</v>
      </c>
    </row>
    <row r="65" spans="1:28" ht="12.75">
      <c r="A65" s="27">
        <v>62</v>
      </c>
      <c r="B65" s="27" t="str">
        <f t="shared" si="0"/>
        <v>Ebonnie</v>
      </c>
      <c r="C65" s="27" t="str">
        <f t="shared" si="1"/>
        <v>Ancliffe</v>
      </c>
      <c r="D65" s="27">
        <f t="shared" si="2"/>
        <v>133</v>
      </c>
      <c r="G65" s="27">
        <v>62</v>
      </c>
      <c r="H65" s="27" t="str">
        <f t="shared" si="3"/>
        <v>Sophie</v>
      </c>
      <c r="I65" s="27" t="str">
        <f t="shared" si="4"/>
        <v>Yin</v>
      </c>
      <c r="J65" s="27">
        <f t="shared" si="5"/>
        <v>204</v>
      </c>
      <c r="M65" s="27">
        <v>62</v>
      </c>
      <c r="N65" s="27" t="str">
        <f t="shared" si="6"/>
        <v>Natasha</v>
      </c>
      <c r="O65" s="27" t="str">
        <f t="shared" si="7"/>
        <v>Prichard</v>
      </c>
      <c r="P65" s="27">
        <f t="shared" si="8"/>
        <v>415</v>
      </c>
      <c r="S65" s="27">
        <v>62</v>
      </c>
      <c r="T65" s="27" t="str">
        <f t="shared" si="9"/>
        <v>Rebecca</v>
      </c>
      <c r="U65" s="27" t="str">
        <f t="shared" si="10"/>
        <v>Dracup</v>
      </c>
      <c r="V65" s="27">
        <f t="shared" si="11"/>
        <v>374</v>
      </c>
      <c r="Y65" s="27">
        <v>62</v>
      </c>
      <c r="Z65" s="27" t="str">
        <f t="shared" si="12"/>
        <v>Alana</v>
      </c>
      <c r="AA65" s="27" t="str">
        <f t="shared" si="13"/>
        <v>LAMBERT</v>
      </c>
      <c r="AB65" s="27">
        <f t="shared" si="14"/>
        <v>423</v>
      </c>
    </row>
    <row r="66" spans="1:28" ht="12.75">
      <c r="A66" s="27">
        <v>63</v>
      </c>
      <c r="B66" s="27" t="str">
        <f t="shared" si="0"/>
        <v>Ella</v>
      </c>
      <c r="C66" s="27" t="str">
        <f t="shared" si="1"/>
        <v>MURPHY</v>
      </c>
      <c r="D66" s="27">
        <f t="shared" si="2"/>
        <v>106</v>
      </c>
      <c r="G66" s="27">
        <v>63</v>
      </c>
      <c r="H66" s="27" t="str">
        <f t="shared" si="3"/>
        <v>Jo </v>
      </c>
      <c r="I66" s="27" t="str">
        <f t="shared" si="4"/>
        <v>Kirkman</v>
      </c>
      <c r="J66" s="27">
        <f t="shared" si="5"/>
        <v>35</v>
      </c>
      <c r="M66" s="27">
        <v>63</v>
      </c>
      <c r="N66" s="27" t="str">
        <f t="shared" si="6"/>
        <v>Louise</v>
      </c>
      <c r="O66" s="27" t="str">
        <f t="shared" si="7"/>
        <v>Coghill</v>
      </c>
      <c r="P66" s="27">
        <f t="shared" si="8"/>
        <v>271</v>
      </c>
      <c r="S66" s="27">
        <v>63</v>
      </c>
      <c r="T66" s="27" t="str">
        <f t="shared" si="9"/>
        <v>Autelia</v>
      </c>
      <c r="U66" s="27" t="str">
        <f t="shared" si="10"/>
        <v>ANTONUCCI</v>
      </c>
      <c r="V66" s="27">
        <f t="shared" si="11"/>
        <v>309</v>
      </c>
      <c r="Y66" s="27">
        <v>63</v>
      </c>
      <c r="Z66" s="27" t="str">
        <f t="shared" si="12"/>
        <v>Jo</v>
      </c>
      <c r="AA66" s="27" t="str">
        <f t="shared" si="13"/>
        <v>Whitfield</v>
      </c>
      <c r="AB66" s="27">
        <f t="shared" si="14"/>
        <v>245</v>
      </c>
    </row>
    <row r="67" spans="1:28" ht="12.75">
      <c r="A67" s="27">
        <v>64</v>
      </c>
      <c r="B67" s="27" t="str">
        <f t="shared" si="0"/>
        <v>Sarah</v>
      </c>
      <c r="C67" s="27" t="str">
        <f t="shared" si="1"/>
        <v>Chang</v>
      </c>
      <c r="D67" s="27">
        <f t="shared" si="2"/>
        <v>254</v>
      </c>
      <c r="G67" s="27">
        <v>64</v>
      </c>
      <c r="H67" s="27" t="str">
        <f t="shared" si="3"/>
        <v>Bianca</v>
      </c>
      <c r="I67" s="27" t="str">
        <f t="shared" si="4"/>
        <v>Mondello</v>
      </c>
      <c r="J67" s="27">
        <f t="shared" si="5"/>
        <v>341</v>
      </c>
      <c r="M67" s="27">
        <v>64</v>
      </c>
      <c r="N67" s="27" t="str">
        <f t="shared" si="6"/>
        <v>Claire </v>
      </c>
      <c r="O67" s="27" t="str">
        <f t="shared" si="7"/>
        <v>Ciccotosto</v>
      </c>
      <c r="P67" s="27">
        <f t="shared" si="8"/>
        <v>240</v>
      </c>
      <c r="S67" s="27">
        <v>64</v>
      </c>
      <c r="T67" s="27" t="str">
        <f t="shared" si="9"/>
        <v>Lia</v>
      </c>
      <c r="U67" s="27" t="str">
        <f t="shared" si="10"/>
        <v>Steeger</v>
      </c>
      <c r="V67" s="27">
        <f t="shared" si="11"/>
        <v>445</v>
      </c>
      <c r="Y67" s="27">
        <v>64</v>
      </c>
      <c r="Z67" s="27" t="str">
        <f t="shared" si="12"/>
        <v>Kim</v>
      </c>
      <c r="AA67" s="27" t="str">
        <f t="shared" si="13"/>
        <v>Robinson</v>
      </c>
      <c r="AB67" s="27">
        <f t="shared" si="14"/>
        <v>248</v>
      </c>
    </row>
    <row r="68" spans="1:28" ht="12.75">
      <c r="A68" s="27">
        <v>65</v>
      </c>
      <c r="B68" s="27" t="str">
        <f aca="true" t="shared" si="15" ref="B68:B131">VLOOKUP(A68,$A$2:$D$601,3,0)</f>
        <v>Holly </v>
      </c>
      <c r="C68" s="27" t="str">
        <f aca="true" t="shared" si="16" ref="C68:C131">VLOOKUP(A68,$A$2:$D$601,4,0)</f>
        <v>Fagen</v>
      </c>
      <c r="D68" s="27">
        <f aca="true" t="shared" si="17" ref="D68:D131">VLOOKUP(A68,$A$2:$D$601,2,0)</f>
        <v>345</v>
      </c>
      <c r="G68" s="27">
        <v>65</v>
      </c>
      <c r="H68" s="27" t="str">
        <f aca="true" t="shared" si="18" ref="H68:H131">VLOOKUP(G68,$A$2:$D$601,3,0)</f>
        <v>Nicola</v>
      </c>
      <c r="I68" s="27" t="str">
        <f aca="true" t="shared" si="19" ref="I68:I131">VLOOKUP(G68,$A$2:$D$601,4,0)</f>
        <v>Lovell</v>
      </c>
      <c r="J68" s="27">
        <f aca="true" t="shared" si="20" ref="J68:J131">VLOOKUP(G68,$A$2:$D$601,2,0)</f>
        <v>321</v>
      </c>
      <c r="M68" s="27">
        <v>65</v>
      </c>
      <c r="N68" s="27" t="str">
        <f aca="true" t="shared" si="21" ref="N68:N131">VLOOKUP(M68,$A$2:$D$601,3,0)</f>
        <v>Steph</v>
      </c>
      <c r="O68" s="27" t="str">
        <f aca="true" t="shared" si="22" ref="O68:O131">VLOOKUP(M68,$A$2:$D$601,4,0)</f>
        <v>Goodlad</v>
      </c>
      <c r="P68" s="27">
        <f aca="true" t="shared" si="23" ref="P68:P131">VLOOKUP(M68,$A$2:$D$601,2,0)</f>
        <v>209</v>
      </c>
      <c r="S68" s="27">
        <v>65</v>
      </c>
      <c r="T68" s="27" t="str">
        <f aca="true" t="shared" si="24" ref="T68:T112">VLOOKUP(S68,$A$2:$D$601,3,0)</f>
        <v>Theda</v>
      </c>
      <c r="U68" s="27" t="str">
        <f aca="true" t="shared" si="25" ref="U68:U112">VLOOKUP(S68,$A$2:$D$601,4,0)</f>
        <v>Morrissey</v>
      </c>
      <c r="V68" s="27">
        <f aca="true" t="shared" si="26" ref="V68:V112">VLOOKUP(S68,$A$2:$D$601,2,0)</f>
        <v>275</v>
      </c>
      <c r="Y68" s="27">
        <v>65</v>
      </c>
      <c r="Z68" s="27" t="str">
        <f aca="true" t="shared" si="27" ref="Z68:Z95">VLOOKUP(Y68,$A$2:$D$601,3,0)</f>
        <v>Panashi </v>
      </c>
      <c r="AA68" s="27" t="str">
        <f aca="true" t="shared" si="28" ref="AA68:AA95">VLOOKUP(Y68,$A$2:$D$601,4,0)</f>
        <v>DVECHAND</v>
      </c>
      <c r="AB68" s="27">
        <f aca="true" t="shared" si="29" ref="AB68:AB95">VLOOKUP(Y68,$A$2:$D$601,2,0)</f>
        <v>425</v>
      </c>
    </row>
    <row r="69" spans="1:28" ht="12.75">
      <c r="A69" s="27">
        <v>66</v>
      </c>
      <c r="B69" s="27" t="str">
        <f t="shared" si="15"/>
        <v>Paris</v>
      </c>
      <c r="C69" s="27" t="str">
        <f t="shared" si="16"/>
        <v>Tocknell</v>
      </c>
      <c r="D69" s="27">
        <f t="shared" si="17"/>
        <v>42</v>
      </c>
      <c r="G69" s="27">
        <v>66</v>
      </c>
      <c r="H69" s="27" t="str">
        <f t="shared" si="18"/>
        <v>Madeline</v>
      </c>
      <c r="I69" s="27" t="str">
        <f t="shared" si="19"/>
        <v>Berry</v>
      </c>
      <c r="J69" s="27">
        <f t="shared" si="20"/>
        <v>36</v>
      </c>
      <c r="M69" s="27">
        <v>66</v>
      </c>
      <c r="N69" s="27" t="str">
        <f t="shared" si="21"/>
        <v>Hannah</v>
      </c>
      <c r="O69" s="27" t="str">
        <f t="shared" si="22"/>
        <v>CULLY</v>
      </c>
      <c r="P69" s="27">
        <f t="shared" si="23"/>
        <v>106</v>
      </c>
      <c r="S69" s="27">
        <v>66</v>
      </c>
      <c r="T69" s="27" t="str">
        <f t="shared" si="24"/>
        <v>Ailee</v>
      </c>
      <c r="U69" s="27" t="str">
        <f t="shared" si="25"/>
        <v>KNOX</v>
      </c>
      <c r="V69" s="27">
        <f t="shared" si="26"/>
        <v>554</v>
      </c>
      <c r="Y69" s="27">
        <v>66</v>
      </c>
      <c r="Z69" s="27" t="str">
        <f t="shared" si="27"/>
        <v>Tara</v>
      </c>
      <c r="AA69" s="27" t="str">
        <f t="shared" si="28"/>
        <v>BOYLAN</v>
      </c>
      <c r="AB69" s="27">
        <f t="shared" si="29"/>
        <v>305</v>
      </c>
    </row>
    <row r="70" spans="1:28" ht="12.75">
      <c r="A70" s="27">
        <v>67</v>
      </c>
      <c r="B70" s="27" t="str">
        <f t="shared" si="15"/>
        <v>Hannah</v>
      </c>
      <c r="C70" s="27" t="str">
        <f t="shared" si="16"/>
        <v>Powell</v>
      </c>
      <c r="D70" s="27">
        <f t="shared" si="17"/>
        <v>194</v>
      </c>
      <c r="G70" s="27">
        <v>67</v>
      </c>
      <c r="H70" s="27">
        <f t="shared" si="18"/>
        <v>0</v>
      </c>
      <c r="I70" s="27">
        <f t="shared" si="19"/>
        <v>0</v>
      </c>
      <c r="J70" s="27">
        <f t="shared" si="20"/>
        <v>11</v>
      </c>
      <c r="M70" s="27">
        <v>67</v>
      </c>
      <c r="N70" s="27" t="str">
        <f t="shared" si="21"/>
        <v>Ashley</v>
      </c>
      <c r="O70" s="27" t="str">
        <f t="shared" si="22"/>
        <v>Ogg</v>
      </c>
      <c r="P70" s="27">
        <f t="shared" si="23"/>
        <v>281</v>
      </c>
      <c r="S70" s="27">
        <v>67</v>
      </c>
      <c r="T70" s="27" t="str">
        <f t="shared" si="24"/>
        <v>Lauren</v>
      </c>
      <c r="U70" s="27" t="str">
        <f t="shared" si="25"/>
        <v>KENNEY</v>
      </c>
      <c r="V70" s="27">
        <f t="shared" si="26"/>
        <v>105</v>
      </c>
      <c r="Y70" s="27">
        <v>67</v>
      </c>
      <c r="Z70" s="27" t="str">
        <f t="shared" si="27"/>
        <v>Hannah</v>
      </c>
      <c r="AA70" s="27" t="str">
        <f t="shared" si="28"/>
        <v>Siemer</v>
      </c>
      <c r="AB70" s="27">
        <f t="shared" si="29"/>
        <v>267</v>
      </c>
    </row>
    <row r="71" spans="1:28" ht="12.75">
      <c r="A71" s="27">
        <v>68</v>
      </c>
      <c r="B71" s="27" t="str">
        <f t="shared" si="15"/>
        <v>Tessa </v>
      </c>
      <c r="C71" s="27" t="str">
        <f t="shared" si="16"/>
        <v>Seward</v>
      </c>
      <c r="D71" s="27">
        <f t="shared" si="17"/>
        <v>207</v>
      </c>
      <c r="G71" s="27">
        <v>68</v>
      </c>
      <c r="H71" s="27" t="str">
        <f t="shared" si="18"/>
        <v>Sophie</v>
      </c>
      <c r="I71" s="27" t="str">
        <f t="shared" si="19"/>
        <v>Byfield</v>
      </c>
      <c r="J71" s="27">
        <f t="shared" si="20"/>
        <v>404</v>
      </c>
      <c r="M71" s="27">
        <v>68</v>
      </c>
      <c r="N71" s="27" t="str">
        <f t="shared" si="21"/>
        <v>Chloe</v>
      </c>
      <c r="O71" s="27" t="str">
        <f t="shared" si="22"/>
        <v>Itzstein</v>
      </c>
      <c r="P71" s="27">
        <f t="shared" si="23"/>
        <v>243</v>
      </c>
      <c r="S71" s="27">
        <v>68</v>
      </c>
      <c r="T71" s="27" t="str">
        <f t="shared" si="24"/>
        <v>Sian</v>
      </c>
      <c r="U71" s="27" t="str">
        <f t="shared" si="25"/>
        <v>RYAN</v>
      </c>
      <c r="V71" s="27">
        <f t="shared" si="26"/>
        <v>421</v>
      </c>
      <c r="Y71" s="27">
        <v>68</v>
      </c>
      <c r="Z71" s="27" t="str">
        <f t="shared" si="27"/>
        <v>Stephanie</v>
      </c>
      <c r="AA71" s="27" t="str">
        <f t="shared" si="28"/>
        <v>Czaijka</v>
      </c>
      <c r="AB71" s="27">
        <f t="shared" si="29"/>
        <v>261</v>
      </c>
    </row>
    <row r="72" spans="1:28" ht="12.75">
      <c r="A72" s="27">
        <v>69</v>
      </c>
      <c r="B72" s="27" t="str">
        <f t="shared" si="15"/>
        <v>Lena</v>
      </c>
      <c r="C72" s="27" t="str">
        <f t="shared" si="16"/>
        <v>Baars</v>
      </c>
      <c r="D72" s="27">
        <f t="shared" si="17"/>
        <v>414</v>
      </c>
      <c r="G72" s="27">
        <v>69</v>
      </c>
      <c r="H72" s="27" t="str">
        <f t="shared" si="18"/>
        <v>Edwina</v>
      </c>
      <c r="I72" s="27" t="str">
        <f t="shared" si="19"/>
        <v>DAVIES</v>
      </c>
      <c r="J72" s="27">
        <f t="shared" si="20"/>
        <v>105</v>
      </c>
      <c r="M72" s="27">
        <v>69</v>
      </c>
      <c r="N72" s="27" t="str">
        <f t="shared" si="21"/>
        <v>Melanie</v>
      </c>
      <c r="O72" s="27" t="str">
        <f t="shared" si="22"/>
        <v>Smith</v>
      </c>
      <c r="P72" s="27">
        <f t="shared" si="23"/>
        <v>206</v>
      </c>
      <c r="S72" s="27">
        <v>69</v>
      </c>
      <c r="T72" s="27" t="str">
        <f t="shared" si="24"/>
        <v>Rose</v>
      </c>
      <c r="U72" s="27" t="str">
        <f t="shared" si="25"/>
        <v>Mark</v>
      </c>
      <c r="V72" s="27">
        <f t="shared" si="26"/>
        <v>238</v>
      </c>
      <c r="Y72" s="27">
        <v>69</v>
      </c>
      <c r="Z72" s="27" t="str">
        <f t="shared" si="27"/>
        <v>Brook</v>
      </c>
      <c r="AA72" s="27" t="str">
        <f t="shared" si="28"/>
        <v>Wauchope</v>
      </c>
      <c r="AB72" s="27">
        <f t="shared" si="29"/>
        <v>236</v>
      </c>
    </row>
    <row r="73" spans="1:28" ht="12.75">
      <c r="A73" s="27">
        <v>70</v>
      </c>
      <c r="B73" s="27" t="str">
        <f t="shared" si="15"/>
        <v>Kiera</v>
      </c>
      <c r="C73" s="27" t="str">
        <f t="shared" si="16"/>
        <v>Stephen</v>
      </c>
      <c r="D73" s="27">
        <f t="shared" si="17"/>
        <v>382</v>
      </c>
      <c r="G73" s="27">
        <v>70</v>
      </c>
      <c r="H73" s="27" t="str">
        <f t="shared" si="18"/>
        <v>Chloe</v>
      </c>
      <c r="I73" s="27" t="str">
        <f t="shared" si="19"/>
        <v>McComish</v>
      </c>
      <c r="J73" s="27">
        <f t="shared" si="20"/>
        <v>345</v>
      </c>
      <c r="M73" s="27">
        <v>70</v>
      </c>
      <c r="N73" s="27" t="str">
        <f t="shared" si="21"/>
        <v>Julia </v>
      </c>
      <c r="O73" s="27" t="str">
        <f t="shared" si="22"/>
        <v>Huntley</v>
      </c>
      <c r="P73" s="27">
        <f t="shared" si="23"/>
        <v>121</v>
      </c>
      <c r="S73" s="27">
        <v>70</v>
      </c>
      <c r="T73" s="27" t="str">
        <f t="shared" si="24"/>
        <v>Catherine</v>
      </c>
      <c r="U73" s="27" t="str">
        <f t="shared" si="25"/>
        <v>Newman</v>
      </c>
      <c r="V73" s="27">
        <f t="shared" si="26"/>
        <v>267</v>
      </c>
      <c r="Y73" s="27">
        <v>70</v>
      </c>
      <c r="Z73" s="27" t="str">
        <f t="shared" si="27"/>
        <v>Katy</v>
      </c>
      <c r="AA73" s="27" t="str">
        <f t="shared" si="28"/>
        <v>Wynne</v>
      </c>
      <c r="AB73" s="27">
        <f t="shared" si="29"/>
        <v>443</v>
      </c>
    </row>
    <row r="74" spans="1:28" ht="12.75">
      <c r="A74" s="27">
        <v>71</v>
      </c>
      <c r="B74" s="27" t="str">
        <f t="shared" si="15"/>
        <v>Alex </v>
      </c>
      <c r="C74" s="27" t="str">
        <f t="shared" si="16"/>
        <v>Malone</v>
      </c>
      <c r="D74" s="27">
        <f t="shared" si="17"/>
        <v>415</v>
      </c>
      <c r="G74" s="27">
        <v>71</v>
      </c>
      <c r="H74" s="27" t="str">
        <f t="shared" si="18"/>
        <v>Paisley</v>
      </c>
      <c r="I74" s="27" t="str">
        <f t="shared" si="19"/>
        <v>RAPPATONI</v>
      </c>
      <c r="J74" s="27">
        <f t="shared" si="20"/>
        <v>303</v>
      </c>
      <c r="M74" s="27">
        <v>71</v>
      </c>
      <c r="N74" s="27" t="str">
        <f t="shared" si="21"/>
        <v>Nikki</v>
      </c>
      <c r="O74" s="27" t="str">
        <f t="shared" si="22"/>
        <v>Miller</v>
      </c>
      <c r="P74" s="27">
        <f t="shared" si="23"/>
        <v>204</v>
      </c>
      <c r="S74" s="27">
        <v>71</v>
      </c>
      <c r="T74" s="27" t="str">
        <f t="shared" si="24"/>
        <v>Tegan</v>
      </c>
      <c r="U74" s="27" t="str">
        <f t="shared" si="25"/>
        <v>Syred</v>
      </c>
      <c r="V74" s="27">
        <f t="shared" si="26"/>
        <v>384</v>
      </c>
      <c r="Y74" s="27">
        <v>71</v>
      </c>
      <c r="Z74" s="27" t="str">
        <f t="shared" si="27"/>
        <v>Lauren</v>
      </c>
      <c r="AA74" s="27" t="str">
        <f t="shared" si="28"/>
        <v>Duncombe</v>
      </c>
      <c r="AB74" s="27">
        <f t="shared" si="29"/>
        <v>266</v>
      </c>
    </row>
    <row r="75" spans="1:28" ht="12.75">
      <c r="A75" s="27">
        <v>72</v>
      </c>
      <c r="B75" s="27" t="str">
        <f t="shared" si="15"/>
        <v>Bonnie</v>
      </c>
      <c r="C75" s="27" t="str">
        <f t="shared" si="16"/>
        <v>STACEY</v>
      </c>
      <c r="D75" s="27">
        <f t="shared" si="17"/>
        <v>107</v>
      </c>
      <c r="G75" s="27">
        <v>72</v>
      </c>
      <c r="H75" s="27" t="str">
        <f t="shared" si="18"/>
        <v>Katie</v>
      </c>
      <c r="I75" s="27" t="str">
        <f t="shared" si="19"/>
        <v>Honer</v>
      </c>
      <c r="J75" s="27">
        <f t="shared" si="20"/>
        <v>449</v>
      </c>
      <c r="M75" s="27">
        <v>72</v>
      </c>
      <c r="N75" s="27" t="str">
        <f t="shared" si="21"/>
        <v>Pearl</v>
      </c>
      <c r="O75" s="27" t="str">
        <f t="shared" si="22"/>
        <v>Yong</v>
      </c>
      <c r="P75" s="27">
        <f t="shared" si="23"/>
        <v>242</v>
      </c>
      <c r="S75" s="27">
        <v>72</v>
      </c>
      <c r="T75" s="27" t="str">
        <f t="shared" si="24"/>
        <v>Jessica</v>
      </c>
      <c r="U75" s="27" t="str">
        <f t="shared" si="25"/>
        <v>Martyn</v>
      </c>
      <c r="V75" s="27">
        <f t="shared" si="26"/>
        <v>276</v>
      </c>
      <c r="Y75" s="27">
        <v>72</v>
      </c>
      <c r="Z75" s="27" t="str">
        <f t="shared" si="27"/>
        <v>Karlie</v>
      </c>
      <c r="AA75" s="27" t="str">
        <f t="shared" si="28"/>
        <v>BEGBIE</v>
      </c>
      <c r="AB75" s="27">
        <f t="shared" si="29"/>
        <v>427</v>
      </c>
    </row>
    <row r="76" spans="1:28" ht="12.75">
      <c r="A76" s="27">
        <v>73</v>
      </c>
      <c r="B76" s="27" t="str">
        <f t="shared" si="15"/>
        <v>Jacynta</v>
      </c>
      <c r="C76" s="27" t="str">
        <f t="shared" si="16"/>
        <v>WEBSTER</v>
      </c>
      <c r="D76" s="27">
        <f t="shared" si="17"/>
        <v>306</v>
      </c>
      <c r="G76" s="27">
        <v>73</v>
      </c>
      <c r="H76" s="27" t="str">
        <f t="shared" si="18"/>
        <v>Laura</v>
      </c>
      <c r="I76" s="27" t="str">
        <f t="shared" si="19"/>
        <v>O'BRIEN-OXLEY</v>
      </c>
      <c r="J76" s="27">
        <f t="shared" si="20"/>
        <v>104</v>
      </c>
      <c r="M76" s="27">
        <v>73</v>
      </c>
      <c r="N76" s="27" t="str">
        <f t="shared" si="21"/>
        <v>Louise</v>
      </c>
      <c r="O76" s="27" t="str">
        <f t="shared" si="22"/>
        <v>Ouma</v>
      </c>
      <c r="P76" s="27">
        <f t="shared" si="23"/>
        <v>132</v>
      </c>
      <c r="S76" s="27">
        <v>73</v>
      </c>
      <c r="T76" s="27" t="str">
        <f t="shared" si="24"/>
        <v>Melissa</v>
      </c>
      <c r="U76" s="27" t="str">
        <f t="shared" si="25"/>
        <v>James</v>
      </c>
      <c r="V76" s="27">
        <f t="shared" si="26"/>
        <v>264</v>
      </c>
      <c r="Y76" s="27">
        <v>73</v>
      </c>
      <c r="Z76" s="27" t="str">
        <f t="shared" si="27"/>
        <v>Brigette</v>
      </c>
      <c r="AA76" s="27" t="str">
        <f t="shared" si="28"/>
        <v>Garbin</v>
      </c>
      <c r="AB76" s="27">
        <f t="shared" si="29"/>
        <v>385</v>
      </c>
    </row>
    <row r="77" spans="1:28" ht="12.75">
      <c r="A77" s="27">
        <v>74</v>
      </c>
      <c r="B77" s="27" t="str">
        <f t="shared" si="15"/>
        <v>Vanessa </v>
      </c>
      <c r="C77" s="27" t="str">
        <f t="shared" si="16"/>
        <v>West</v>
      </c>
      <c r="D77" s="27">
        <f t="shared" si="17"/>
        <v>203</v>
      </c>
      <c r="G77" s="27">
        <v>74</v>
      </c>
      <c r="H77" s="27" t="str">
        <f t="shared" si="18"/>
        <v>Seraphina</v>
      </c>
      <c r="I77" s="27" t="str">
        <f t="shared" si="19"/>
        <v>Bogle</v>
      </c>
      <c r="J77" s="27">
        <f t="shared" si="20"/>
        <v>551</v>
      </c>
      <c r="M77" s="27">
        <v>74</v>
      </c>
      <c r="N77" s="27" t="str">
        <f t="shared" si="21"/>
        <v>Emily</v>
      </c>
      <c r="O77" s="27" t="str">
        <f t="shared" si="22"/>
        <v>Mitchell</v>
      </c>
      <c r="P77" s="27">
        <f t="shared" si="23"/>
        <v>360</v>
      </c>
      <c r="S77" s="27">
        <v>74</v>
      </c>
      <c r="T77" s="27" t="str">
        <f t="shared" si="24"/>
        <v>Genevieve</v>
      </c>
      <c r="U77" s="27" t="str">
        <f t="shared" si="25"/>
        <v>Hayes</v>
      </c>
      <c r="V77" s="27">
        <f t="shared" si="26"/>
        <v>443</v>
      </c>
      <c r="Y77" s="27">
        <v>74</v>
      </c>
      <c r="Z77" s="27" t="str">
        <f t="shared" si="27"/>
        <v>Charlene</v>
      </c>
      <c r="AA77" s="27" t="str">
        <f t="shared" si="28"/>
        <v>SLOAN</v>
      </c>
      <c r="AB77" s="27">
        <f t="shared" si="29"/>
        <v>424</v>
      </c>
    </row>
    <row r="78" spans="1:28" ht="12.75">
      <c r="A78" s="27">
        <v>75</v>
      </c>
      <c r="B78" s="27" t="str">
        <f t="shared" si="15"/>
        <v>Elena</v>
      </c>
      <c r="C78" s="27" t="str">
        <f t="shared" si="16"/>
        <v>Andovski</v>
      </c>
      <c r="D78" s="27">
        <f t="shared" si="17"/>
        <v>265</v>
      </c>
      <c r="G78" s="27">
        <v>75</v>
      </c>
      <c r="H78" s="27" t="str">
        <f t="shared" si="18"/>
        <v>Sandra</v>
      </c>
      <c r="I78" s="27" t="str">
        <f t="shared" si="19"/>
        <v>FAN</v>
      </c>
      <c r="J78" s="27">
        <f t="shared" si="20"/>
        <v>304</v>
      </c>
      <c r="M78" s="27">
        <v>75</v>
      </c>
      <c r="N78" s="27" t="str">
        <f t="shared" si="21"/>
        <v>Lucie</v>
      </c>
      <c r="O78" s="27" t="str">
        <f t="shared" si="22"/>
        <v>Henderson</v>
      </c>
      <c r="P78" s="27">
        <f t="shared" si="23"/>
        <v>418</v>
      </c>
      <c r="S78" s="27">
        <v>75</v>
      </c>
      <c r="T78" s="27" t="str">
        <f t="shared" si="24"/>
        <v>Stephanie</v>
      </c>
      <c r="U78" s="27" t="str">
        <f t="shared" si="25"/>
        <v>GRIMMER</v>
      </c>
      <c r="V78" s="27">
        <f t="shared" si="26"/>
        <v>426</v>
      </c>
      <c r="Y78" s="27">
        <v>75</v>
      </c>
      <c r="Z78" s="27" t="str">
        <f t="shared" si="27"/>
        <v>Donna</v>
      </c>
      <c r="AA78" s="27" t="str">
        <f t="shared" si="28"/>
        <v>Read</v>
      </c>
      <c r="AB78" s="27">
        <f t="shared" si="29"/>
        <v>384</v>
      </c>
    </row>
    <row r="79" spans="1:28" ht="12.75">
      <c r="A79" s="27">
        <v>76</v>
      </c>
      <c r="B79" s="27" t="str">
        <f t="shared" si="15"/>
        <v>Angela</v>
      </c>
      <c r="C79" s="27" t="str">
        <f t="shared" si="16"/>
        <v>Chang</v>
      </c>
      <c r="D79" s="27">
        <f t="shared" si="17"/>
        <v>246</v>
      </c>
      <c r="G79" s="27">
        <v>76</v>
      </c>
      <c r="H79" s="27" t="str">
        <f t="shared" si="18"/>
        <v>Kimberley</v>
      </c>
      <c r="I79" s="27" t="str">
        <f t="shared" si="19"/>
        <v>O'Halloran</v>
      </c>
      <c r="J79" s="27">
        <f t="shared" si="20"/>
        <v>342</v>
      </c>
      <c r="M79" s="27">
        <v>76</v>
      </c>
      <c r="N79" s="27" t="str">
        <f t="shared" si="21"/>
        <v>Rachel</v>
      </c>
      <c r="O79" s="27" t="str">
        <f t="shared" si="22"/>
        <v>Ozanne</v>
      </c>
      <c r="P79" s="27">
        <f t="shared" si="23"/>
        <v>265</v>
      </c>
      <c r="S79" s="27">
        <v>76</v>
      </c>
      <c r="T79" s="27" t="str">
        <f t="shared" si="24"/>
        <v>Mia</v>
      </c>
      <c r="U79" s="27" t="str">
        <f t="shared" si="25"/>
        <v>Glavinas</v>
      </c>
      <c r="V79" s="27">
        <f t="shared" si="26"/>
        <v>446</v>
      </c>
      <c r="Y79" s="27">
        <v>76</v>
      </c>
      <c r="Z79" s="27" t="str">
        <f t="shared" si="27"/>
        <v>Brittany</v>
      </c>
      <c r="AA79" s="27" t="str">
        <f t="shared" si="28"/>
        <v>Pettitt</v>
      </c>
      <c r="AB79" s="27">
        <f t="shared" si="29"/>
        <v>444</v>
      </c>
    </row>
    <row r="80" spans="1:28" ht="12.75">
      <c r="A80" s="27">
        <v>77</v>
      </c>
      <c r="B80" s="27" t="str">
        <f t="shared" si="15"/>
        <v>KELSEY</v>
      </c>
      <c r="C80" s="27" t="str">
        <f t="shared" si="16"/>
        <v>WARING</v>
      </c>
      <c r="D80" s="27">
        <f t="shared" si="17"/>
        <v>24</v>
      </c>
      <c r="G80" s="27">
        <v>77</v>
      </c>
      <c r="H80" s="27" t="str">
        <f t="shared" si="18"/>
        <v>Natasha</v>
      </c>
      <c r="I80" s="27" t="str">
        <f t="shared" si="19"/>
        <v>O'sullivan</v>
      </c>
      <c r="J80" s="27">
        <f t="shared" si="20"/>
        <v>417</v>
      </c>
      <c r="M80" s="27">
        <v>77</v>
      </c>
      <c r="N80" s="27" t="str">
        <f t="shared" si="21"/>
        <v>JESSICA </v>
      </c>
      <c r="O80" s="27" t="str">
        <f t="shared" si="22"/>
        <v>HEGARTY</v>
      </c>
      <c r="P80" s="27">
        <f t="shared" si="23"/>
        <v>63</v>
      </c>
      <c r="S80" s="27">
        <v>77</v>
      </c>
      <c r="T80" s="27" t="str">
        <f t="shared" si="24"/>
        <v>Madison</v>
      </c>
      <c r="U80" s="27" t="str">
        <f t="shared" si="25"/>
        <v>GREEN</v>
      </c>
      <c r="V80" s="27">
        <f t="shared" si="26"/>
        <v>427</v>
      </c>
      <c r="Y80" s="27">
        <v>77</v>
      </c>
      <c r="Z80" s="27" t="str">
        <f t="shared" si="27"/>
        <v>Zoe</v>
      </c>
      <c r="AA80" s="27" t="str">
        <f t="shared" si="28"/>
        <v>Timmers</v>
      </c>
      <c r="AB80" s="27">
        <f t="shared" si="29"/>
        <v>446</v>
      </c>
    </row>
    <row r="81" spans="1:28" ht="12.75">
      <c r="A81" s="27">
        <v>78</v>
      </c>
      <c r="B81" s="27" t="str">
        <f t="shared" si="15"/>
        <v>Eliza</v>
      </c>
      <c r="C81" s="27" t="str">
        <f t="shared" si="16"/>
        <v>Bullock</v>
      </c>
      <c r="D81" s="27">
        <f t="shared" si="17"/>
        <v>262</v>
      </c>
      <c r="G81" s="27">
        <v>78</v>
      </c>
      <c r="H81" s="27" t="str">
        <f t="shared" si="18"/>
        <v>Jessica</v>
      </c>
      <c r="I81" s="27" t="str">
        <f t="shared" si="19"/>
        <v>Smyth</v>
      </c>
      <c r="J81" s="27">
        <f t="shared" si="20"/>
        <v>358</v>
      </c>
      <c r="M81" s="27">
        <v>78</v>
      </c>
      <c r="N81" s="27" t="str">
        <f t="shared" si="21"/>
        <v>Brioney </v>
      </c>
      <c r="O81" s="27" t="str">
        <f t="shared" si="22"/>
        <v>Adams</v>
      </c>
      <c r="P81" s="27">
        <f t="shared" si="23"/>
        <v>348</v>
      </c>
      <c r="S81" s="27">
        <v>78</v>
      </c>
      <c r="T81" s="27" t="str">
        <f t="shared" si="24"/>
        <v>Leah</v>
      </c>
      <c r="U81" s="27" t="str">
        <f t="shared" si="25"/>
        <v>Cardwell</v>
      </c>
      <c r="V81" s="27">
        <f t="shared" si="26"/>
        <v>197</v>
      </c>
      <c r="Y81" s="27">
        <v>78</v>
      </c>
      <c r="Z81" s="27" t="str">
        <f t="shared" si="27"/>
        <v>Catherine</v>
      </c>
      <c r="AA81" s="27" t="str">
        <f t="shared" si="28"/>
        <v>Screaigh</v>
      </c>
      <c r="AB81" s="27">
        <f t="shared" si="29"/>
        <v>447</v>
      </c>
    </row>
    <row r="82" spans="1:28" ht="12.75">
      <c r="A82" s="27">
        <v>79</v>
      </c>
      <c r="B82" s="27" t="str">
        <f t="shared" si="15"/>
        <v>Giorgia</v>
      </c>
      <c r="C82" s="27" t="str">
        <f t="shared" si="16"/>
        <v>Christos</v>
      </c>
      <c r="D82" s="27">
        <f t="shared" si="17"/>
        <v>267</v>
      </c>
      <c r="G82" s="27">
        <v>79</v>
      </c>
      <c r="H82" s="27" t="str">
        <f t="shared" si="18"/>
        <v>AIMEE</v>
      </c>
      <c r="I82" s="27" t="str">
        <f t="shared" si="19"/>
        <v>BALALAS</v>
      </c>
      <c r="J82" s="27">
        <f t="shared" si="20"/>
        <v>61</v>
      </c>
      <c r="M82" s="27">
        <v>79</v>
      </c>
      <c r="N82" s="27" t="str">
        <f t="shared" si="21"/>
        <v>Hayley</v>
      </c>
      <c r="O82" s="27" t="str">
        <f t="shared" si="22"/>
        <v>Johanson</v>
      </c>
      <c r="P82" s="27">
        <f t="shared" si="23"/>
        <v>529</v>
      </c>
      <c r="S82" s="27">
        <v>79</v>
      </c>
      <c r="T82" s="27" t="str">
        <f t="shared" si="24"/>
        <v>Emma</v>
      </c>
      <c r="U82" s="27" t="str">
        <f t="shared" si="25"/>
        <v>PUGH</v>
      </c>
      <c r="V82" s="27">
        <f t="shared" si="26"/>
        <v>307</v>
      </c>
      <c r="Y82" s="27">
        <v>79</v>
      </c>
      <c r="Z82" s="27" t="str">
        <f t="shared" si="27"/>
        <v>Sarah</v>
      </c>
      <c r="AA82" s="27" t="str">
        <f t="shared" si="28"/>
        <v>Duff</v>
      </c>
      <c r="AB82" s="27">
        <f t="shared" si="29"/>
        <v>234</v>
      </c>
    </row>
    <row r="83" spans="1:28" ht="12.75">
      <c r="A83" s="27">
        <v>80</v>
      </c>
      <c r="B83" s="27" t="str">
        <f t="shared" si="15"/>
        <v>Anna</v>
      </c>
      <c r="C83" s="27" t="str">
        <f t="shared" si="16"/>
        <v>Virgona</v>
      </c>
      <c r="D83" s="27">
        <f t="shared" si="17"/>
        <v>92</v>
      </c>
      <c r="G83" s="27">
        <v>80</v>
      </c>
      <c r="H83" s="27" t="str">
        <f t="shared" si="18"/>
        <v>Christie</v>
      </c>
      <c r="I83" s="27" t="str">
        <f t="shared" si="19"/>
        <v>Moore-Crouch</v>
      </c>
      <c r="J83" s="27">
        <f t="shared" si="20"/>
        <v>196</v>
      </c>
      <c r="M83" s="27">
        <v>80</v>
      </c>
      <c r="N83" s="27" t="str">
        <f t="shared" si="21"/>
        <v>Hannah</v>
      </c>
      <c r="O83" s="27" t="str">
        <f t="shared" si="22"/>
        <v>Hugessen </v>
      </c>
      <c r="P83" s="27">
        <f t="shared" si="23"/>
        <v>65</v>
      </c>
      <c r="S83" s="27">
        <v>80</v>
      </c>
      <c r="T83" s="27" t="str">
        <f t="shared" si="24"/>
        <v>Laura</v>
      </c>
      <c r="U83" s="27" t="str">
        <f t="shared" si="25"/>
        <v>Orme</v>
      </c>
      <c r="V83" s="27">
        <f t="shared" si="26"/>
        <v>415</v>
      </c>
      <c r="Y83" s="27">
        <v>80</v>
      </c>
      <c r="Z83" s="27" t="str">
        <f t="shared" si="27"/>
        <v>Alyce</v>
      </c>
      <c r="AA83" s="27" t="str">
        <f t="shared" si="28"/>
        <v>HANCOCK</v>
      </c>
      <c r="AB83" s="27">
        <f t="shared" si="29"/>
        <v>426</v>
      </c>
    </row>
    <row r="84" spans="1:28" ht="12.75">
      <c r="A84" s="27">
        <v>81</v>
      </c>
      <c r="B84" s="27" t="str">
        <f t="shared" si="15"/>
        <v>Savana</v>
      </c>
      <c r="C84" s="27" t="str">
        <f t="shared" si="16"/>
        <v>De Jager</v>
      </c>
      <c r="D84" s="27">
        <f t="shared" si="17"/>
        <v>420</v>
      </c>
      <c r="G84" s="27">
        <v>81</v>
      </c>
      <c r="H84" s="27" t="str">
        <f t="shared" si="18"/>
        <v>Natasha</v>
      </c>
      <c r="I84" s="27" t="str">
        <f t="shared" si="19"/>
        <v>Barrett</v>
      </c>
      <c r="J84" s="27">
        <f t="shared" si="20"/>
        <v>383</v>
      </c>
      <c r="M84" s="27">
        <v>81</v>
      </c>
      <c r="N84" s="27" t="str">
        <f t="shared" si="21"/>
        <v>Ellie</v>
      </c>
      <c r="O84" s="27" t="str">
        <f t="shared" si="22"/>
        <v>Collins</v>
      </c>
      <c r="P84" s="27">
        <f t="shared" si="23"/>
        <v>261</v>
      </c>
      <c r="S84" s="27">
        <v>81</v>
      </c>
      <c r="T84" s="27" t="str">
        <f t="shared" si="24"/>
        <v>Sarah</v>
      </c>
      <c r="U84" s="27" t="str">
        <f t="shared" si="25"/>
        <v>Brims</v>
      </c>
      <c r="V84" s="27">
        <f t="shared" si="26"/>
        <v>355</v>
      </c>
      <c r="Y84" s="27">
        <v>81</v>
      </c>
      <c r="Z84" s="27" t="str">
        <f t="shared" si="27"/>
        <v>Madison</v>
      </c>
      <c r="AA84" s="27" t="str">
        <f t="shared" si="28"/>
        <v>ALLAN</v>
      </c>
      <c r="AB84" s="27">
        <f t="shared" si="29"/>
        <v>428</v>
      </c>
    </row>
    <row r="85" spans="1:28" ht="12.75">
      <c r="A85" s="27">
        <v>82</v>
      </c>
      <c r="B85" s="27" t="str">
        <f t="shared" si="15"/>
        <v>Alex</v>
      </c>
      <c r="C85" s="27" t="str">
        <f t="shared" si="16"/>
        <v>Iopolo</v>
      </c>
      <c r="D85" s="27">
        <f t="shared" si="17"/>
        <v>417</v>
      </c>
      <c r="G85" s="27">
        <v>82</v>
      </c>
      <c r="H85" s="27" t="str">
        <f t="shared" si="18"/>
        <v>Katie</v>
      </c>
      <c r="I85" s="27" t="str">
        <f t="shared" si="19"/>
        <v>Whelan</v>
      </c>
      <c r="J85" s="27">
        <f t="shared" si="20"/>
        <v>360</v>
      </c>
      <c r="M85" s="27">
        <v>82</v>
      </c>
      <c r="N85" s="27" t="str">
        <f t="shared" si="21"/>
        <v>Pascale</v>
      </c>
      <c r="O85" s="27" t="str">
        <f t="shared" si="22"/>
        <v>PAPALIA</v>
      </c>
      <c r="P85" s="27">
        <f t="shared" si="23"/>
        <v>105</v>
      </c>
      <c r="S85" s="27">
        <v>82</v>
      </c>
      <c r="T85" s="27" t="str">
        <f t="shared" si="24"/>
        <v>Emilie</v>
      </c>
      <c r="U85" s="27" t="str">
        <f t="shared" si="25"/>
        <v>Otto</v>
      </c>
      <c r="V85" s="27">
        <f t="shared" si="26"/>
        <v>386</v>
      </c>
      <c r="Y85" s="27">
        <v>82</v>
      </c>
      <c r="Z85" s="27" t="e">
        <f t="shared" si="27"/>
        <v>#N/A</v>
      </c>
      <c r="AA85" s="27" t="e">
        <f t="shared" si="28"/>
        <v>#N/A</v>
      </c>
      <c r="AB85" s="27" t="e">
        <f t="shared" si="29"/>
        <v>#N/A</v>
      </c>
    </row>
    <row r="86" spans="1:28" ht="12.75">
      <c r="A86" s="27">
        <v>83</v>
      </c>
      <c r="B86" s="27">
        <f t="shared" si="15"/>
        <v>0</v>
      </c>
      <c r="C86" s="27">
        <f t="shared" si="16"/>
        <v>0</v>
      </c>
      <c r="D86" s="27">
        <f t="shared" si="17"/>
        <v>59</v>
      </c>
      <c r="G86" s="27">
        <v>83</v>
      </c>
      <c r="H86" s="27" t="str">
        <f t="shared" si="18"/>
        <v>Madeleine </v>
      </c>
      <c r="I86" s="27" t="str">
        <f t="shared" si="19"/>
        <v>Watts</v>
      </c>
      <c r="J86" s="27">
        <f t="shared" si="20"/>
        <v>294</v>
      </c>
      <c r="M86" s="27">
        <v>83</v>
      </c>
      <c r="N86" s="27" t="str">
        <f t="shared" si="21"/>
        <v>Jade</v>
      </c>
      <c r="O86" s="27" t="str">
        <f t="shared" si="22"/>
        <v>Smith</v>
      </c>
      <c r="P86" s="27">
        <f t="shared" si="23"/>
        <v>473</v>
      </c>
      <c r="S86" s="27">
        <v>83</v>
      </c>
      <c r="T86" s="27" t="str">
        <f t="shared" si="24"/>
        <v>Janet</v>
      </c>
      <c r="U86" s="27" t="str">
        <f t="shared" si="25"/>
        <v>Cooke</v>
      </c>
      <c r="V86" s="27">
        <f t="shared" si="26"/>
        <v>382</v>
      </c>
      <c r="Y86" s="27">
        <v>83</v>
      </c>
      <c r="Z86" s="27" t="str">
        <f t="shared" si="27"/>
        <v>Kelli</v>
      </c>
      <c r="AA86" s="27" t="str">
        <f t="shared" si="28"/>
        <v>Tattersall</v>
      </c>
      <c r="AB86" s="27">
        <f t="shared" si="29"/>
        <v>445</v>
      </c>
    </row>
    <row r="87" spans="1:28" ht="12.75">
      <c r="A87" s="27">
        <v>84</v>
      </c>
      <c r="B87" s="27" t="str">
        <f t="shared" si="15"/>
        <v>Catherine</v>
      </c>
      <c r="C87" s="27" t="str">
        <f t="shared" si="16"/>
        <v>Jolghazi</v>
      </c>
      <c r="D87" s="27">
        <f t="shared" si="17"/>
        <v>264</v>
      </c>
      <c r="G87" s="27">
        <v>84</v>
      </c>
      <c r="H87" s="27" t="str">
        <f t="shared" si="18"/>
        <v>Jessamy </v>
      </c>
      <c r="I87" s="27" t="str">
        <f t="shared" si="19"/>
        <v>Baker</v>
      </c>
      <c r="J87" s="27">
        <f t="shared" si="20"/>
        <v>34</v>
      </c>
      <c r="M87" s="27">
        <v>84</v>
      </c>
      <c r="N87" s="27" t="str">
        <f t="shared" si="21"/>
        <v>Bethan</v>
      </c>
      <c r="O87" s="27" t="str">
        <f t="shared" si="22"/>
        <v>Kendall</v>
      </c>
      <c r="P87" s="27">
        <f t="shared" si="23"/>
        <v>275</v>
      </c>
      <c r="S87" s="27">
        <v>84</v>
      </c>
      <c r="T87" s="27" t="str">
        <f t="shared" si="24"/>
        <v>Amy </v>
      </c>
      <c r="U87" s="27" t="str">
        <f t="shared" si="25"/>
        <v>GURR</v>
      </c>
      <c r="V87" s="27">
        <f t="shared" si="26"/>
        <v>429</v>
      </c>
      <c r="Y87" s="27">
        <v>84</v>
      </c>
      <c r="Z87" s="27" t="str">
        <f t="shared" si="27"/>
        <v>Angie</v>
      </c>
      <c r="AA87" s="27" t="str">
        <f t="shared" si="28"/>
        <v>Baxter</v>
      </c>
      <c r="AB87" s="27">
        <f t="shared" si="29"/>
        <v>461</v>
      </c>
    </row>
    <row r="88" spans="1:28" ht="12.75">
      <c r="A88" s="27">
        <v>85</v>
      </c>
      <c r="B88" s="27" t="str">
        <f t="shared" si="15"/>
        <v>Emily</v>
      </c>
      <c r="C88" s="27" t="str">
        <f t="shared" si="16"/>
        <v>Taylor</v>
      </c>
      <c r="D88" s="27">
        <f t="shared" si="17"/>
        <v>359</v>
      </c>
      <c r="G88" s="27">
        <v>85</v>
      </c>
      <c r="H88" s="27" t="str">
        <f t="shared" si="18"/>
        <v>Emily</v>
      </c>
      <c r="I88" s="27" t="str">
        <f t="shared" si="19"/>
        <v>Sullivan</v>
      </c>
      <c r="J88" s="27">
        <f t="shared" si="20"/>
        <v>419</v>
      </c>
      <c r="M88" s="27">
        <v>85</v>
      </c>
      <c r="N88" s="27" t="str">
        <f t="shared" si="21"/>
        <v>Samara</v>
      </c>
      <c r="O88" s="27" t="str">
        <f t="shared" si="22"/>
        <v>Pass</v>
      </c>
      <c r="P88" s="27">
        <f t="shared" si="23"/>
        <v>383</v>
      </c>
      <c r="S88" s="27">
        <v>85</v>
      </c>
      <c r="T88" s="27" t="str">
        <f t="shared" si="24"/>
        <v>Gudren</v>
      </c>
      <c r="U88" s="27" t="str">
        <f t="shared" si="25"/>
        <v>Ingimundar</v>
      </c>
      <c r="V88" s="27">
        <f t="shared" si="26"/>
        <v>263</v>
      </c>
      <c r="Y88" s="27">
        <v>85</v>
      </c>
      <c r="Z88" s="27" t="str">
        <f t="shared" si="27"/>
        <v>Katherine</v>
      </c>
      <c r="AA88" s="27" t="str">
        <f t="shared" si="28"/>
        <v>CREIGHTON</v>
      </c>
      <c r="AB88" s="27">
        <f t="shared" si="29"/>
        <v>429</v>
      </c>
    </row>
    <row r="89" spans="1:28" ht="12.75">
      <c r="A89" s="27">
        <v>86</v>
      </c>
      <c r="B89" s="27" t="str">
        <f t="shared" si="15"/>
        <v>Rebecca</v>
      </c>
      <c r="C89" s="27" t="str">
        <f t="shared" si="16"/>
        <v>Sullivan</v>
      </c>
      <c r="D89" s="27">
        <f t="shared" si="17"/>
        <v>360</v>
      </c>
      <c r="G89" s="27">
        <v>86</v>
      </c>
      <c r="H89" s="27" t="str">
        <f t="shared" si="18"/>
        <v>Kelsey</v>
      </c>
      <c r="I89" s="27" t="str">
        <f t="shared" si="19"/>
        <v>Brokaw</v>
      </c>
      <c r="J89" s="27">
        <f t="shared" si="20"/>
        <v>295</v>
      </c>
      <c r="M89" s="27">
        <v>86</v>
      </c>
      <c r="N89" s="27" t="str">
        <f t="shared" si="21"/>
        <v>Hope</v>
      </c>
      <c r="O89" s="27" t="str">
        <f t="shared" si="22"/>
        <v>Gilmour</v>
      </c>
      <c r="P89" s="27">
        <f t="shared" si="23"/>
        <v>293</v>
      </c>
      <c r="S89" s="27">
        <v>86</v>
      </c>
      <c r="T89" s="27" t="str">
        <f t="shared" si="24"/>
        <v>Claire</v>
      </c>
      <c r="U89" s="27" t="str">
        <f t="shared" si="25"/>
        <v>Dunjey</v>
      </c>
      <c r="V89" s="27">
        <f t="shared" si="26"/>
        <v>240</v>
      </c>
      <c r="Y89" s="27">
        <v>86</v>
      </c>
      <c r="Z89" s="27" t="str">
        <f t="shared" si="27"/>
        <v>Eleanore</v>
      </c>
      <c r="AA89" s="27" t="str">
        <f t="shared" si="28"/>
        <v>WALKER</v>
      </c>
      <c r="AB89" s="27">
        <f t="shared" si="29"/>
        <v>430</v>
      </c>
    </row>
    <row r="90" spans="1:28" ht="12.75">
      <c r="A90" s="27">
        <v>87</v>
      </c>
      <c r="B90" s="27" t="str">
        <f t="shared" si="15"/>
        <v>Sasha</v>
      </c>
      <c r="C90" s="27" t="str">
        <f t="shared" si="16"/>
        <v>JOHNSTON</v>
      </c>
      <c r="D90" s="27">
        <f t="shared" si="17"/>
        <v>104</v>
      </c>
      <c r="G90" s="27">
        <v>87</v>
      </c>
      <c r="H90" s="27" t="str">
        <f t="shared" si="18"/>
        <v>Casey</v>
      </c>
      <c r="I90" s="27" t="str">
        <f t="shared" si="19"/>
        <v>AUBIN</v>
      </c>
      <c r="J90" s="27">
        <f t="shared" si="20"/>
        <v>423</v>
      </c>
      <c r="M90" s="27">
        <v>87</v>
      </c>
      <c r="N90" s="27" t="str">
        <f t="shared" si="21"/>
        <v>Kirsten</v>
      </c>
      <c r="O90" s="27" t="str">
        <f t="shared" si="22"/>
        <v>Kamperman</v>
      </c>
      <c r="P90" s="27">
        <f t="shared" si="23"/>
        <v>388</v>
      </c>
      <c r="S90" s="27">
        <v>87</v>
      </c>
      <c r="T90" s="27" t="str">
        <f t="shared" si="24"/>
        <v>Camila</v>
      </c>
      <c r="U90" s="27" t="str">
        <f t="shared" si="25"/>
        <v>Radenti</v>
      </c>
      <c r="V90" s="27">
        <f t="shared" si="26"/>
        <v>198</v>
      </c>
      <c r="Y90" s="27">
        <v>87</v>
      </c>
      <c r="Z90" s="27" t="str">
        <f t="shared" si="27"/>
        <v>Lauren</v>
      </c>
      <c r="AA90" s="27" t="str">
        <f t="shared" si="28"/>
        <v>Home</v>
      </c>
      <c r="AB90" s="27">
        <f t="shared" si="29"/>
        <v>449</v>
      </c>
    </row>
    <row r="91" spans="1:28" ht="12.75">
      <c r="A91" s="27">
        <v>88</v>
      </c>
      <c r="B91" s="27" t="str">
        <f t="shared" si="15"/>
        <v>Rosalinda</v>
      </c>
      <c r="C91" s="27" t="str">
        <f t="shared" si="16"/>
        <v>Wren</v>
      </c>
      <c r="D91" s="27">
        <f t="shared" si="17"/>
        <v>32</v>
      </c>
      <c r="G91" s="27">
        <v>88</v>
      </c>
      <c r="H91" s="27" t="str">
        <f t="shared" si="18"/>
        <v>Nicole</v>
      </c>
      <c r="I91" s="27" t="str">
        <f t="shared" si="19"/>
        <v>KAMINSKI</v>
      </c>
      <c r="J91" s="27">
        <f t="shared" si="20"/>
        <v>425</v>
      </c>
      <c r="M91" s="27">
        <v>88</v>
      </c>
      <c r="N91" s="27" t="str">
        <f t="shared" si="21"/>
        <v>Amy </v>
      </c>
      <c r="O91" s="27" t="str">
        <f t="shared" si="22"/>
        <v>Evans</v>
      </c>
      <c r="P91" s="27">
        <f t="shared" si="23"/>
        <v>152</v>
      </c>
      <c r="S91" s="27">
        <v>88</v>
      </c>
      <c r="T91" s="27" t="str">
        <f t="shared" si="24"/>
        <v>Abigail </v>
      </c>
      <c r="U91" s="27" t="str">
        <f t="shared" si="25"/>
        <v>ANDERSON</v>
      </c>
      <c r="V91" s="27">
        <f t="shared" si="26"/>
        <v>308</v>
      </c>
      <c r="Y91" s="27">
        <v>88</v>
      </c>
      <c r="Z91" s="27" t="str">
        <f t="shared" si="27"/>
        <v>Kate</v>
      </c>
      <c r="AA91" s="27" t="str">
        <f t="shared" si="28"/>
        <v>Oosterhof</v>
      </c>
      <c r="AB91" s="27">
        <f t="shared" si="29"/>
        <v>242</v>
      </c>
    </row>
    <row r="92" spans="1:28" ht="12.75">
      <c r="A92" s="27">
        <v>89</v>
      </c>
      <c r="B92" s="27" t="str">
        <f t="shared" si="15"/>
        <v>Aimee</v>
      </c>
      <c r="C92" s="27" t="str">
        <f t="shared" si="16"/>
        <v>Ralph</v>
      </c>
      <c r="D92" s="27">
        <f t="shared" si="17"/>
        <v>162</v>
      </c>
      <c r="G92" s="27">
        <v>89</v>
      </c>
      <c r="H92" s="27" t="str">
        <f t="shared" si="18"/>
        <v>Brooke</v>
      </c>
      <c r="I92" s="27" t="str">
        <f t="shared" si="19"/>
        <v>Lekias</v>
      </c>
      <c r="J92" s="27">
        <f t="shared" si="20"/>
        <v>446</v>
      </c>
      <c r="M92" s="27">
        <v>89</v>
      </c>
      <c r="N92" s="27" t="str">
        <f t="shared" si="21"/>
        <v>Rebecca</v>
      </c>
      <c r="O92" s="27" t="str">
        <f t="shared" si="22"/>
        <v>McCUTCHEON</v>
      </c>
      <c r="P92" s="27">
        <f t="shared" si="23"/>
        <v>101</v>
      </c>
      <c r="S92" s="27">
        <v>89</v>
      </c>
      <c r="T92" s="27" t="str">
        <f t="shared" si="24"/>
        <v>Lisa</v>
      </c>
      <c r="U92" s="27" t="str">
        <f t="shared" si="25"/>
        <v>Harding</v>
      </c>
      <c r="V92" s="27">
        <f t="shared" si="26"/>
        <v>388</v>
      </c>
      <c r="Y92" s="27">
        <v>89</v>
      </c>
      <c r="Z92" s="27" t="str">
        <f t="shared" si="27"/>
        <v>Jade</v>
      </c>
      <c r="AA92" s="27" t="str">
        <f t="shared" si="28"/>
        <v>BAXTER</v>
      </c>
      <c r="AB92" s="27">
        <f t="shared" si="29"/>
        <v>431</v>
      </c>
    </row>
    <row r="93" spans="1:28" ht="12.75">
      <c r="A93" s="27">
        <v>90</v>
      </c>
      <c r="B93" s="27" t="str">
        <f t="shared" si="15"/>
        <v>Caitlin</v>
      </c>
      <c r="C93" s="27" t="str">
        <f t="shared" si="16"/>
        <v>McLeod</v>
      </c>
      <c r="D93" s="27">
        <f t="shared" si="17"/>
        <v>196</v>
      </c>
      <c r="G93" s="27">
        <v>90</v>
      </c>
      <c r="H93" s="27" t="str">
        <f t="shared" si="18"/>
        <v>LINDSEY</v>
      </c>
      <c r="I93" s="27" t="str">
        <f t="shared" si="19"/>
        <v>KENYON</v>
      </c>
      <c r="J93" s="27">
        <f t="shared" si="20"/>
        <v>22</v>
      </c>
      <c r="M93" s="27">
        <v>90</v>
      </c>
      <c r="N93" s="27" t="str">
        <f t="shared" si="21"/>
        <v>Tori</v>
      </c>
      <c r="O93" s="27" t="str">
        <f t="shared" si="22"/>
        <v>Packer</v>
      </c>
      <c r="P93" s="27">
        <f t="shared" si="23"/>
        <v>558</v>
      </c>
      <c r="S93" s="27">
        <v>90</v>
      </c>
      <c r="T93" s="27" t="str">
        <f t="shared" si="24"/>
        <v>Aimee</v>
      </c>
      <c r="U93" s="27" t="str">
        <f t="shared" si="25"/>
        <v>CURTIS</v>
      </c>
      <c r="V93" s="27">
        <f t="shared" si="26"/>
        <v>310</v>
      </c>
      <c r="Y93" s="27">
        <v>90</v>
      </c>
      <c r="Z93" s="27" t="str">
        <f t="shared" si="27"/>
        <v>Grace</v>
      </c>
      <c r="AA93" s="27" t="str">
        <f t="shared" si="28"/>
        <v>Miller</v>
      </c>
      <c r="AB93" s="27">
        <f t="shared" si="29"/>
        <v>243</v>
      </c>
    </row>
    <row r="94" spans="1:28" ht="12.75">
      <c r="A94" s="27">
        <v>91</v>
      </c>
      <c r="B94" s="27" t="str">
        <f t="shared" si="15"/>
        <v>Amelia</v>
      </c>
      <c r="C94" s="27" t="str">
        <f t="shared" si="16"/>
        <v>Hawgood</v>
      </c>
      <c r="D94" s="27">
        <f t="shared" si="17"/>
        <v>200</v>
      </c>
      <c r="G94" s="27">
        <v>91</v>
      </c>
      <c r="H94" s="27" t="str">
        <f t="shared" si="18"/>
        <v>Megan</v>
      </c>
      <c r="I94" s="27" t="str">
        <f t="shared" si="19"/>
        <v>HAYES</v>
      </c>
      <c r="J94" s="27">
        <f t="shared" si="20"/>
        <v>305</v>
      </c>
      <c r="M94" s="27">
        <v>91</v>
      </c>
      <c r="N94" s="27" t="str">
        <f t="shared" si="21"/>
        <v>Lucy</v>
      </c>
      <c r="O94" s="27" t="str">
        <f t="shared" si="22"/>
        <v>Turnball</v>
      </c>
      <c r="P94" s="27">
        <f t="shared" si="23"/>
        <v>417</v>
      </c>
      <c r="S94" s="27">
        <v>91</v>
      </c>
      <c r="T94" s="27" t="str">
        <f t="shared" si="24"/>
        <v>Prudence</v>
      </c>
      <c r="U94" s="27" t="str">
        <f t="shared" si="25"/>
        <v>Taylor</v>
      </c>
      <c r="V94" s="27">
        <f t="shared" si="26"/>
        <v>243</v>
      </c>
      <c r="Y94" s="27">
        <v>91</v>
      </c>
      <c r="Z94" s="27" t="str">
        <f t="shared" si="27"/>
        <v>Stephanie</v>
      </c>
      <c r="AA94" s="27" t="str">
        <f t="shared" si="28"/>
        <v>Rintoul</v>
      </c>
      <c r="AB94" s="27">
        <f t="shared" si="29"/>
        <v>388</v>
      </c>
    </row>
    <row r="95" spans="1:28" ht="12.75">
      <c r="A95" s="27">
        <v>92</v>
      </c>
      <c r="B95" s="27" t="str">
        <f t="shared" si="15"/>
        <v>Emma</v>
      </c>
      <c r="C95" s="27" t="str">
        <f t="shared" si="16"/>
        <v>Cawood</v>
      </c>
      <c r="D95" s="27">
        <f t="shared" si="17"/>
        <v>243</v>
      </c>
      <c r="G95" s="27">
        <v>92</v>
      </c>
      <c r="H95" s="27" t="str">
        <f t="shared" si="18"/>
        <v>Emma</v>
      </c>
      <c r="I95" s="27" t="str">
        <f t="shared" si="19"/>
        <v>Delaposta</v>
      </c>
      <c r="J95" s="27">
        <f t="shared" si="20"/>
        <v>242</v>
      </c>
      <c r="M95" s="27">
        <v>92</v>
      </c>
      <c r="N95" s="27" t="str">
        <f t="shared" si="21"/>
        <v>MILLY</v>
      </c>
      <c r="O95" s="27" t="str">
        <f t="shared" si="22"/>
        <v>BAKKER</v>
      </c>
      <c r="P95" s="27">
        <f t="shared" si="23"/>
        <v>64</v>
      </c>
      <c r="S95" s="27">
        <v>92</v>
      </c>
      <c r="T95" s="27" t="str">
        <f t="shared" si="24"/>
        <v>Tiffany</v>
      </c>
      <c r="U95" s="27" t="str">
        <f t="shared" si="25"/>
        <v>MAYNARD</v>
      </c>
      <c r="V95" s="27">
        <f t="shared" si="26"/>
        <v>302</v>
      </c>
      <c r="Y95" s="27">
        <v>92</v>
      </c>
      <c r="Z95" s="27" t="str">
        <f t="shared" si="27"/>
        <v>FREYA</v>
      </c>
      <c r="AA95" s="27" t="str">
        <f t="shared" si="28"/>
        <v>BARSBY</v>
      </c>
      <c r="AB95" s="27">
        <f t="shared" si="29"/>
        <v>21</v>
      </c>
    </row>
    <row r="96" spans="1:28" ht="12.75">
      <c r="A96" s="27">
        <v>93</v>
      </c>
      <c r="B96" s="27" t="str">
        <f t="shared" si="15"/>
        <v>Shannon</v>
      </c>
      <c r="C96" s="27" t="str">
        <f t="shared" si="16"/>
        <v>Jones</v>
      </c>
      <c r="D96" s="27">
        <f t="shared" si="17"/>
        <v>442</v>
      </c>
      <c r="G96" s="27">
        <v>93</v>
      </c>
      <c r="H96" s="27" t="str">
        <f t="shared" si="18"/>
        <v>Mary</v>
      </c>
      <c r="I96" s="27" t="str">
        <f t="shared" si="19"/>
        <v>Sippe</v>
      </c>
      <c r="J96" s="27">
        <f t="shared" si="20"/>
        <v>239</v>
      </c>
      <c r="M96" s="27">
        <v>93</v>
      </c>
      <c r="N96" s="27" t="str">
        <f t="shared" si="21"/>
        <v>Kathryn</v>
      </c>
      <c r="O96" s="27" t="str">
        <f t="shared" si="22"/>
        <v>Lindsay</v>
      </c>
      <c r="P96" s="27">
        <f t="shared" si="23"/>
        <v>171</v>
      </c>
      <c r="S96" s="27">
        <v>93</v>
      </c>
      <c r="T96" s="27" t="str">
        <f t="shared" si="24"/>
        <v>Mikayla</v>
      </c>
      <c r="U96" s="27" t="str">
        <f t="shared" si="25"/>
        <v>Campbell</v>
      </c>
      <c r="V96" s="27">
        <f t="shared" si="26"/>
        <v>403</v>
      </c>
      <c r="Y96" s="81"/>
      <c r="Z96" s="81"/>
      <c r="AA96" s="81"/>
      <c r="AB96" s="81"/>
    </row>
    <row r="97" spans="1:28" ht="12.75">
      <c r="A97" s="27">
        <v>94</v>
      </c>
      <c r="B97" s="27" t="str">
        <f t="shared" si="15"/>
        <v>Ashleigh</v>
      </c>
      <c r="C97" s="27" t="str">
        <f t="shared" si="16"/>
        <v>Chauvin</v>
      </c>
      <c r="D97" s="27">
        <f t="shared" si="17"/>
        <v>247</v>
      </c>
      <c r="G97" s="27">
        <v>94</v>
      </c>
      <c r="H97" s="27" t="str">
        <f t="shared" si="18"/>
        <v>Jessica</v>
      </c>
      <c r="I97" s="27" t="str">
        <f t="shared" si="19"/>
        <v>Norris</v>
      </c>
      <c r="J97" s="27">
        <f t="shared" si="20"/>
        <v>131</v>
      </c>
      <c r="M97" s="27">
        <v>94</v>
      </c>
      <c r="N97" s="27" t="str">
        <f t="shared" si="21"/>
        <v>Jennifer</v>
      </c>
      <c r="O97" s="27" t="str">
        <f t="shared" si="22"/>
        <v>Chan</v>
      </c>
      <c r="P97" s="27">
        <f t="shared" si="23"/>
        <v>294</v>
      </c>
      <c r="S97" s="27">
        <v>94</v>
      </c>
      <c r="T97" s="27" t="str">
        <f t="shared" si="24"/>
        <v>Tracey</v>
      </c>
      <c r="U97" s="27" t="str">
        <f t="shared" si="25"/>
        <v>Jarian</v>
      </c>
      <c r="V97" s="27">
        <f t="shared" si="26"/>
        <v>71</v>
      </c>
      <c r="Y97" s="81"/>
      <c r="Z97" s="81"/>
      <c r="AA97" s="81"/>
      <c r="AB97" s="81"/>
    </row>
    <row r="98" spans="1:28" ht="12.75">
      <c r="A98" s="27">
        <v>95</v>
      </c>
      <c r="B98" s="27" t="str">
        <f t="shared" si="15"/>
        <v>Michelle</v>
      </c>
      <c r="C98" s="27" t="str">
        <f t="shared" si="16"/>
        <v>DELLA-VEDOVA</v>
      </c>
      <c r="D98" s="27">
        <f t="shared" si="17"/>
        <v>422</v>
      </c>
      <c r="G98" s="27">
        <v>95</v>
      </c>
      <c r="H98" s="27" t="str">
        <f t="shared" si="18"/>
        <v>Chloe</v>
      </c>
      <c r="I98" s="27" t="str">
        <f t="shared" si="19"/>
        <v>HASSELL</v>
      </c>
      <c r="J98" s="27">
        <f t="shared" si="20"/>
        <v>427</v>
      </c>
      <c r="M98" s="27">
        <v>95</v>
      </c>
      <c r="N98" s="27" t="str">
        <f t="shared" si="21"/>
        <v>Sarah</v>
      </c>
      <c r="O98" s="27" t="str">
        <f t="shared" si="22"/>
        <v>Greenwood</v>
      </c>
      <c r="P98" s="27">
        <f t="shared" si="23"/>
        <v>352</v>
      </c>
      <c r="S98" s="27">
        <v>95</v>
      </c>
      <c r="T98" s="27" t="str">
        <f t="shared" si="24"/>
        <v>Charlotte</v>
      </c>
      <c r="U98" s="27" t="str">
        <f t="shared" si="25"/>
        <v>Collins</v>
      </c>
      <c r="V98" s="27">
        <f t="shared" si="26"/>
        <v>262</v>
      </c>
      <c r="Y98" s="81"/>
      <c r="Z98" s="81"/>
      <c r="AA98" s="81"/>
      <c r="AB98" s="81"/>
    </row>
    <row r="99" spans="1:28" ht="12.75">
      <c r="A99" s="27">
        <v>96</v>
      </c>
      <c r="B99" s="27" t="str">
        <f t="shared" si="15"/>
        <v>Jasmine</v>
      </c>
      <c r="C99" s="27" t="str">
        <f t="shared" si="16"/>
        <v>Pugh</v>
      </c>
      <c r="D99" s="27">
        <f t="shared" si="17"/>
        <v>384</v>
      </c>
      <c r="G99" s="27">
        <v>96</v>
      </c>
      <c r="H99" s="27" t="str">
        <f t="shared" si="18"/>
        <v>Jessie</v>
      </c>
      <c r="I99" s="27" t="str">
        <f t="shared" si="19"/>
        <v>Mitchell</v>
      </c>
      <c r="J99" s="27">
        <f t="shared" si="20"/>
        <v>201</v>
      </c>
      <c r="M99" s="27">
        <v>96</v>
      </c>
      <c r="N99" s="27" t="str">
        <f t="shared" si="21"/>
        <v>Gabrielle</v>
      </c>
      <c r="O99" s="27" t="str">
        <f t="shared" si="22"/>
        <v>WHYTE</v>
      </c>
      <c r="P99" s="27">
        <f t="shared" si="23"/>
        <v>108</v>
      </c>
      <c r="S99" s="27">
        <v>96</v>
      </c>
      <c r="T99" s="27" t="str">
        <f t="shared" si="24"/>
        <v>Danika</v>
      </c>
      <c r="U99" s="27" t="str">
        <f t="shared" si="25"/>
        <v>Smyth</v>
      </c>
      <c r="V99" s="27">
        <f t="shared" si="26"/>
        <v>447</v>
      </c>
      <c r="Y99" s="81"/>
      <c r="Z99" s="81"/>
      <c r="AA99" s="81"/>
      <c r="AB99" s="81"/>
    </row>
    <row r="100" spans="1:28" ht="12.75">
      <c r="A100" s="27">
        <v>97</v>
      </c>
      <c r="B100" s="27" t="str">
        <f t="shared" si="15"/>
        <v>Jayden </v>
      </c>
      <c r="C100" s="27" t="str">
        <f t="shared" si="16"/>
        <v>Thorp</v>
      </c>
      <c r="D100" s="27">
        <f t="shared" si="17"/>
        <v>268</v>
      </c>
      <c r="G100" s="27">
        <v>97</v>
      </c>
      <c r="H100" s="27" t="str">
        <f t="shared" si="18"/>
        <v>Stephanie</v>
      </c>
      <c r="I100" s="27" t="str">
        <f t="shared" si="19"/>
        <v>BALL</v>
      </c>
      <c r="J100" s="27">
        <f t="shared" si="20"/>
        <v>310</v>
      </c>
      <c r="M100" s="27">
        <v>97</v>
      </c>
      <c r="N100" s="27" t="str">
        <f t="shared" si="21"/>
        <v>Marguerite</v>
      </c>
      <c r="O100" s="27" t="str">
        <f t="shared" si="22"/>
        <v>deVilliers</v>
      </c>
      <c r="P100" s="27">
        <f t="shared" si="23"/>
        <v>403</v>
      </c>
      <c r="S100" s="27">
        <v>97</v>
      </c>
      <c r="T100" s="27" t="str">
        <f t="shared" si="24"/>
        <v>Ellie- May</v>
      </c>
      <c r="U100" s="27" t="str">
        <f t="shared" si="25"/>
        <v>Cameron</v>
      </c>
      <c r="V100" s="27">
        <f t="shared" si="26"/>
        <v>72</v>
      </c>
      <c r="Y100" s="81"/>
      <c r="Z100" s="81"/>
      <c r="AA100" s="81"/>
      <c r="AB100" s="81"/>
    </row>
    <row r="101" spans="1:28" ht="12.75">
      <c r="A101" s="27">
        <v>98</v>
      </c>
      <c r="B101" s="27" t="str">
        <f t="shared" si="15"/>
        <v>Charlotte</v>
      </c>
      <c r="C101" s="27" t="str">
        <f t="shared" si="16"/>
        <v>BARRETT</v>
      </c>
      <c r="D101" s="27">
        <f t="shared" si="17"/>
        <v>105</v>
      </c>
      <c r="G101" s="27">
        <v>98</v>
      </c>
      <c r="H101" s="27" t="str">
        <f t="shared" si="18"/>
        <v>Hayley</v>
      </c>
      <c r="I101" s="27" t="str">
        <f t="shared" si="19"/>
        <v>Ducker</v>
      </c>
      <c r="J101" s="27">
        <f t="shared" si="20"/>
        <v>152</v>
      </c>
      <c r="M101" s="27">
        <v>98</v>
      </c>
      <c r="N101" s="27" t="str">
        <f t="shared" si="21"/>
        <v>Eloise</v>
      </c>
      <c r="O101" s="27" t="str">
        <f t="shared" si="22"/>
        <v>Bradley</v>
      </c>
      <c r="P101" s="27">
        <f t="shared" si="23"/>
        <v>297</v>
      </c>
      <c r="S101" s="27">
        <v>98</v>
      </c>
      <c r="T101" s="27" t="str">
        <f t="shared" si="24"/>
        <v>Elizabeth</v>
      </c>
      <c r="U101" s="27" t="str">
        <f t="shared" si="25"/>
        <v>Dunn</v>
      </c>
      <c r="V101" s="27">
        <f t="shared" si="26"/>
        <v>200</v>
      </c>
      <c r="Y101" s="81"/>
      <c r="Z101" s="81"/>
      <c r="AA101" s="81"/>
      <c r="AB101" s="81"/>
    </row>
    <row r="102" spans="1:28" ht="12.75">
      <c r="A102" s="27">
        <v>99</v>
      </c>
      <c r="B102" s="27" t="str">
        <f t="shared" si="15"/>
        <v>Pip</v>
      </c>
      <c r="C102" s="27" t="str">
        <f t="shared" si="16"/>
        <v>EATON</v>
      </c>
      <c r="D102" s="27">
        <f t="shared" si="17"/>
        <v>109</v>
      </c>
      <c r="G102" s="27">
        <v>99</v>
      </c>
      <c r="H102" s="27" t="str">
        <f t="shared" si="18"/>
        <v>Bonnie</v>
      </c>
      <c r="I102" s="27" t="str">
        <f t="shared" si="19"/>
        <v>Mason</v>
      </c>
      <c r="J102" s="27">
        <f t="shared" si="20"/>
        <v>359</v>
      </c>
      <c r="M102" s="27">
        <v>99</v>
      </c>
      <c r="N102" s="27" t="str">
        <f t="shared" si="21"/>
        <v>Lauren</v>
      </c>
      <c r="O102" s="27" t="str">
        <f t="shared" si="22"/>
        <v>Biagioni</v>
      </c>
      <c r="P102" s="27">
        <f t="shared" si="23"/>
        <v>278</v>
      </c>
      <c r="S102" s="27">
        <v>99</v>
      </c>
      <c r="T102" s="27" t="str">
        <f t="shared" si="24"/>
        <v>Francesca</v>
      </c>
      <c r="U102" s="27" t="str">
        <f t="shared" si="25"/>
        <v>Pittman</v>
      </c>
      <c r="V102" s="27">
        <f t="shared" si="26"/>
        <v>192</v>
      </c>
      <c r="Y102" s="81"/>
      <c r="Z102" s="81"/>
      <c r="AA102" s="81"/>
      <c r="AB102" s="81"/>
    </row>
    <row r="103" spans="1:28" ht="12.75">
      <c r="A103" s="27">
        <v>100</v>
      </c>
      <c r="B103" s="27" t="str">
        <f t="shared" si="15"/>
        <v>Daniella</v>
      </c>
      <c r="C103" s="27" t="str">
        <f t="shared" si="16"/>
        <v>McLean</v>
      </c>
      <c r="D103" s="27">
        <f t="shared" si="17"/>
        <v>353</v>
      </c>
      <c r="G103" s="27">
        <v>100</v>
      </c>
      <c r="H103" s="27" t="str">
        <f t="shared" si="18"/>
        <v>Alix</v>
      </c>
      <c r="I103" s="27" t="str">
        <f t="shared" si="19"/>
        <v>Morgan</v>
      </c>
      <c r="J103" s="27">
        <f t="shared" si="20"/>
        <v>238</v>
      </c>
      <c r="M103" s="27">
        <v>100</v>
      </c>
      <c r="N103" s="27" t="str">
        <f t="shared" si="21"/>
        <v>Kirstie</v>
      </c>
      <c r="O103" s="27" t="str">
        <f t="shared" si="22"/>
        <v>BRIGGS</v>
      </c>
      <c r="P103" s="27">
        <f t="shared" si="23"/>
        <v>306</v>
      </c>
      <c r="S103" s="27">
        <v>100</v>
      </c>
      <c r="T103" s="27" t="str">
        <f t="shared" si="24"/>
        <v>Katherine</v>
      </c>
      <c r="U103" s="27" t="str">
        <f t="shared" si="25"/>
        <v>Neaves</v>
      </c>
      <c r="V103" s="27">
        <f t="shared" si="26"/>
        <v>375</v>
      </c>
      <c r="Y103" s="81"/>
      <c r="Z103" s="81"/>
      <c r="AA103" s="81"/>
      <c r="AB103" s="81"/>
    </row>
    <row r="104" spans="1:28" ht="12.75">
      <c r="A104" s="27">
        <v>101</v>
      </c>
      <c r="B104" s="27" t="str">
        <f t="shared" si="15"/>
        <v>Charlotte</v>
      </c>
      <c r="C104" s="27" t="str">
        <f t="shared" si="16"/>
        <v>Pittman</v>
      </c>
      <c r="D104" s="27">
        <f t="shared" si="17"/>
        <v>198</v>
      </c>
      <c r="G104" s="27">
        <v>101</v>
      </c>
      <c r="H104" s="27" t="str">
        <f t="shared" si="18"/>
        <v>Georgia</v>
      </c>
      <c r="I104" s="27" t="str">
        <f t="shared" si="19"/>
        <v>Broad</v>
      </c>
      <c r="J104" s="27">
        <f t="shared" si="20"/>
        <v>273</v>
      </c>
      <c r="M104" s="27">
        <v>101</v>
      </c>
      <c r="N104" s="27" t="str">
        <f t="shared" si="21"/>
        <v>Alana </v>
      </c>
      <c r="O104" s="27" t="str">
        <f t="shared" si="22"/>
        <v>Corr</v>
      </c>
      <c r="P104" s="27">
        <f t="shared" si="23"/>
        <v>298</v>
      </c>
      <c r="S104" s="27">
        <v>101</v>
      </c>
      <c r="T104" s="27" t="str">
        <f t="shared" si="24"/>
        <v>Stephanie</v>
      </c>
      <c r="U104" s="27" t="str">
        <f t="shared" si="25"/>
        <v>Maher</v>
      </c>
      <c r="V104" s="27">
        <f t="shared" si="26"/>
        <v>241</v>
      </c>
      <c r="Y104" s="81"/>
      <c r="Z104" s="81"/>
      <c r="AA104" s="81"/>
      <c r="AB104" s="81"/>
    </row>
    <row r="105" spans="1:28" ht="12.75">
      <c r="A105" s="27">
        <v>102</v>
      </c>
      <c r="B105" s="27" t="str">
        <f t="shared" si="15"/>
        <v>Nicola</v>
      </c>
      <c r="C105" s="27" t="str">
        <f t="shared" si="16"/>
        <v>Ruprecht</v>
      </c>
      <c r="D105" s="27">
        <f t="shared" si="17"/>
        <v>273</v>
      </c>
      <c r="G105" s="27">
        <v>102</v>
      </c>
      <c r="H105" s="27" t="str">
        <f t="shared" si="18"/>
        <v>Julia </v>
      </c>
      <c r="I105" s="27" t="str">
        <f t="shared" si="19"/>
        <v>Bell</v>
      </c>
      <c r="J105" s="27">
        <f t="shared" si="20"/>
        <v>32</v>
      </c>
      <c r="M105" s="27">
        <v>102</v>
      </c>
      <c r="N105" s="27" t="str">
        <f t="shared" si="21"/>
        <v>Charis</v>
      </c>
      <c r="O105" s="27" t="str">
        <f t="shared" si="22"/>
        <v>Dunning</v>
      </c>
      <c r="P105" s="27">
        <f t="shared" si="23"/>
        <v>445</v>
      </c>
      <c r="S105" s="27">
        <v>102</v>
      </c>
      <c r="T105" s="27" t="str">
        <f t="shared" si="24"/>
        <v>Emily</v>
      </c>
      <c r="U105" s="27" t="str">
        <f t="shared" si="25"/>
        <v>Smyth</v>
      </c>
      <c r="V105" s="27">
        <f t="shared" si="26"/>
        <v>356</v>
      </c>
      <c r="Y105" s="81"/>
      <c r="Z105" s="81"/>
      <c r="AA105" s="81"/>
      <c r="AB105" s="81"/>
    </row>
    <row r="106" spans="1:28" ht="12.75">
      <c r="A106" s="27">
        <v>103</v>
      </c>
      <c r="B106" s="27" t="str">
        <f t="shared" si="15"/>
        <v>Danielle</v>
      </c>
      <c r="C106" s="27" t="str">
        <f t="shared" si="16"/>
        <v>Herriera</v>
      </c>
      <c r="D106" s="27">
        <f t="shared" si="17"/>
        <v>346</v>
      </c>
      <c r="G106" s="27">
        <v>103</v>
      </c>
      <c r="H106" s="27" t="str">
        <f t="shared" si="18"/>
        <v>Sarah </v>
      </c>
      <c r="I106" s="27" t="str">
        <f t="shared" si="19"/>
        <v>Graham</v>
      </c>
      <c r="J106" s="27">
        <f t="shared" si="20"/>
        <v>121</v>
      </c>
      <c r="M106" s="27">
        <v>103</v>
      </c>
      <c r="N106" s="27" t="str">
        <f t="shared" si="21"/>
        <v>Tiffany</v>
      </c>
      <c r="O106" s="27" t="str">
        <f t="shared" si="22"/>
        <v>Chrystie</v>
      </c>
      <c r="P106" s="27">
        <f t="shared" si="23"/>
        <v>131</v>
      </c>
      <c r="S106" s="27">
        <v>103</v>
      </c>
      <c r="T106" s="27" t="str">
        <f t="shared" si="24"/>
        <v>Ruth</v>
      </c>
      <c r="U106" s="27" t="str">
        <f t="shared" si="25"/>
        <v>POWNEY</v>
      </c>
      <c r="V106" s="27">
        <f t="shared" si="26"/>
        <v>422</v>
      </c>
      <c r="Y106" s="81"/>
      <c r="Z106" s="81"/>
      <c r="AA106" s="81"/>
      <c r="AB106" s="81"/>
    </row>
    <row r="107" spans="1:28" ht="12.75">
      <c r="A107" s="27">
        <v>104</v>
      </c>
      <c r="B107" s="27" t="str">
        <f t="shared" si="15"/>
        <v>Hanna</v>
      </c>
      <c r="C107" s="27" t="str">
        <f t="shared" si="16"/>
        <v>Juliff</v>
      </c>
      <c r="D107" s="27">
        <f t="shared" si="17"/>
        <v>348</v>
      </c>
      <c r="G107" s="27">
        <v>104</v>
      </c>
      <c r="H107" s="27" t="str">
        <f t="shared" si="18"/>
        <v>Tracey</v>
      </c>
      <c r="I107" s="27" t="str">
        <f t="shared" si="19"/>
        <v>Foster</v>
      </c>
      <c r="J107" s="27">
        <f t="shared" si="20"/>
        <v>151</v>
      </c>
      <c r="M107" s="27">
        <v>104</v>
      </c>
      <c r="N107" s="27" t="str">
        <f t="shared" si="21"/>
        <v>Maddy</v>
      </c>
      <c r="O107" s="27" t="str">
        <f t="shared" si="22"/>
        <v>Orr</v>
      </c>
      <c r="P107" s="27">
        <f t="shared" si="23"/>
        <v>272</v>
      </c>
      <c r="S107" s="27">
        <v>104</v>
      </c>
      <c r="T107" s="27" t="str">
        <f t="shared" si="24"/>
        <v>Tess</v>
      </c>
      <c r="U107" s="27" t="str">
        <f t="shared" si="25"/>
        <v>Marslen</v>
      </c>
      <c r="V107" s="27">
        <f t="shared" si="26"/>
        <v>268</v>
      </c>
      <c r="Y107" s="81"/>
      <c r="Z107" s="81"/>
      <c r="AA107" s="81"/>
      <c r="AB107" s="81"/>
    </row>
    <row r="108" spans="1:28" ht="12.75">
      <c r="A108" s="27">
        <v>105</v>
      </c>
      <c r="B108" s="27" t="str">
        <f t="shared" si="15"/>
        <v>Clemantine</v>
      </c>
      <c r="C108" s="27" t="str">
        <f t="shared" si="16"/>
        <v>Kohler</v>
      </c>
      <c r="D108" s="27">
        <f t="shared" si="17"/>
        <v>239</v>
      </c>
      <c r="G108" s="27">
        <v>105</v>
      </c>
      <c r="H108" s="27" t="str">
        <f t="shared" si="18"/>
        <v>Stephanie</v>
      </c>
      <c r="I108" s="27" t="str">
        <f t="shared" si="19"/>
        <v>WHITE</v>
      </c>
      <c r="J108" s="27">
        <f t="shared" si="20"/>
        <v>426</v>
      </c>
      <c r="M108" s="27">
        <v>105</v>
      </c>
      <c r="N108" s="27" t="str">
        <f t="shared" si="21"/>
        <v>Alex</v>
      </c>
      <c r="O108" s="27" t="str">
        <f t="shared" si="22"/>
        <v>Needobe</v>
      </c>
      <c r="P108" s="27">
        <f t="shared" si="23"/>
        <v>560</v>
      </c>
      <c r="S108" s="27">
        <v>105</v>
      </c>
      <c r="T108" s="27" t="str">
        <f t="shared" si="24"/>
        <v>Skye</v>
      </c>
      <c r="U108" s="27" t="str">
        <f t="shared" si="25"/>
        <v>Borona</v>
      </c>
      <c r="V108" s="27">
        <f t="shared" si="26"/>
        <v>387</v>
      </c>
      <c r="Y108" s="81"/>
      <c r="Z108" s="81"/>
      <c r="AA108" s="81"/>
      <c r="AB108" s="81"/>
    </row>
    <row r="109" spans="1:28" ht="12.75">
      <c r="A109" s="27">
        <v>106</v>
      </c>
      <c r="B109" s="27" t="str">
        <f t="shared" si="15"/>
        <v>Kalkidan</v>
      </c>
      <c r="C109" s="27" t="str">
        <f t="shared" si="16"/>
        <v>Forward</v>
      </c>
      <c r="D109" s="27">
        <f t="shared" si="17"/>
        <v>555</v>
      </c>
      <c r="G109" s="27">
        <v>106</v>
      </c>
      <c r="H109" s="27" t="str">
        <f t="shared" si="18"/>
        <v>Renee</v>
      </c>
      <c r="I109" s="27" t="str">
        <f t="shared" si="19"/>
        <v>Rundell</v>
      </c>
      <c r="J109" s="27">
        <f t="shared" si="20"/>
        <v>132</v>
      </c>
      <c r="M109" s="27">
        <v>106</v>
      </c>
      <c r="N109" s="27" t="str">
        <f t="shared" si="21"/>
        <v>Olivia</v>
      </c>
      <c r="O109" s="27" t="str">
        <f t="shared" si="22"/>
        <v>Swan</v>
      </c>
      <c r="P109" s="27">
        <f t="shared" si="23"/>
        <v>291</v>
      </c>
      <c r="S109" s="27">
        <v>106</v>
      </c>
      <c r="T109" s="27" t="str">
        <f t="shared" si="24"/>
        <v>Samantha</v>
      </c>
      <c r="U109" s="27" t="str">
        <f t="shared" si="25"/>
        <v>HENDRICKS</v>
      </c>
      <c r="V109" s="27">
        <f t="shared" si="26"/>
        <v>428</v>
      </c>
      <c r="Y109" s="81"/>
      <c r="Z109" s="81"/>
      <c r="AA109" s="81"/>
      <c r="AB109" s="81"/>
    </row>
    <row r="110" spans="1:28" ht="12.75">
      <c r="A110" s="27">
        <v>107</v>
      </c>
      <c r="B110" s="27" t="str">
        <f t="shared" si="15"/>
        <v>Katie</v>
      </c>
      <c r="C110" s="27" t="str">
        <f t="shared" si="16"/>
        <v>Platt</v>
      </c>
      <c r="D110" s="27">
        <f t="shared" si="17"/>
        <v>558</v>
      </c>
      <c r="G110" s="27">
        <v>107</v>
      </c>
      <c r="H110" s="27" t="str">
        <f t="shared" si="18"/>
        <v>Sophia </v>
      </c>
      <c r="I110" s="27" t="str">
        <f t="shared" si="19"/>
        <v>WRIGHT</v>
      </c>
      <c r="J110" s="27">
        <f t="shared" si="20"/>
        <v>112</v>
      </c>
      <c r="M110" s="27">
        <v>107</v>
      </c>
      <c r="N110" s="27" t="str">
        <f t="shared" si="21"/>
        <v>Calypso</v>
      </c>
      <c r="O110" s="27" t="str">
        <f t="shared" si="22"/>
        <v>Haggett</v>
      </c>
      <c r="P110" s="27">
        <f t="shared" si="23"/>
        <v>296</v>
      </c>
      <c r="S110" s="27">
        <v>107</v>
      </c>
      <c r="T110" s="27" t="str">
        <f t="shared" si="24"/>
        <v>Stephanie</v>
      </c>
      <c r="U110" s="27" t="str">
        <f t="shared" si="25"/>
        <v>Audino</v>
      </c>
      <c r="V110" s="27">
        <f t="shared" si="26"/>
        <v>195</v>
      </c>
      <c r="Y110" s="81"/>
      <c r="Z110" s="81"/>
      <c r="AA110" s="81"/>
      <c r="AB110" s="81"/>
    </row>
    <row r="111" spans="1:28" ht="12.75">
      <c r="A111" s="27">
        <v>108</v>
      </c>
      <c r="B111" s="27" t="str">
        <f t="shared" si="15"/>
        <v>Courtney</v>
      </c>
      <c r="C111" s="27" t="str">
        <f t="shared" si="16"/>
        <v>Sofield</v>
      </c>
      <c r="D111" s="27">
        <f t="shared" si="17"/>
        <v>358</v>
      </c>
      <c r="G111" s="27">
        <v>108</v>
      </c>
      <c r="H111" s="27" t="str">
        <f t="shared" si="18"/>
        <v>Victoria</v>
      </c>
      <c r="I111" s="27" t="str">
        <f t="shared" si="19"/>
        <v>LAMBIN</v>
      </c>
      <c r="J111" s="27">
        <f t="shared" si="20"/>
        <v>101</v>
      </c>
      <c r="M111" s="27">
        <v>108</v>
      </c>
      <c r="N111" s="27" t="str">
        <f t="shared" si="21"/>
        <v>Giselle</v>
      </c>
      <c r="O111" s="27" t="str">
        <f t="shared" si="22"/>
        <v>Alliex</v>
      </c>
      <c r="P111" s="27">
        <f t="shared" si="23"/>
        <v>342</v>
      </c>
      <c r="S111" s="27">
        <v>108</v>
      </c>
      <c r="T111" s="27" t="str">
        <f t="shared" si="24"/>
        <v>Katie</v>
      </c>
      <c r="U111" s="27" t="str">
        <f t="shared" si="25"/>
        <v>Rolston</v>
      </c>
      <c r="V111" s="27">
        <f t="shared" si="26"/>
        <v>242</v>
      </c>
      <c r="Y111" s="81"/>
      <c r="Z111" s="81"/>
      <c r="AA111" s="81"/>
      <c r="AB111" s="81"/>
    </row>
    <row r="112" spans="1:28" ht="12.75">
      <c r="A112" s="27">
        <v>109</v>
      </c>
      <c r="B112" s="27" t="str">
        <f t="shared" si="15"/>
        <v>Elizabeth</v>
      </c>
      <c r="C112" s="27" t="str">
        <f t="shared" si="16"/>
        <v>De Jong</v>
      </c>
      <c r="D112" s="27">
        <f t="shared" si="17"/>
        <v>349</v>
      </c>
      <c r="G112" s="27">
        <v>109</v>
      </c>
      <c r="H112" s="27" t="str">
        <f t="shared" si="18"/>
        <v>Emma</v>
      </c>
      <c r="I112" s="27" t="str">
        <f t="shared" si="19"/>
        <v>Staben </v>
      </c>
      <c r="J112" s="27">
        <f t="shared" si="20"/>
        <v>69</v>
      </c>
      <c r="M112" s="27">
        <v>109</v>
      </c>
      <c r="N112" s="27">
        <f t="shared" si="21"/>
        <v>0</v>
      </c>
      <c r="O112" s="27">
        <f t="shared" si="22"/>
        <v>0</v>
      </c>
      <c r="P112" s="27">
        <f t="shared" si="23"/>
        <v>533</v>
      </c>
      <c r="S112" s="27">
        <v>109</v>
      </c>
      <c r="T112" s="27" t="str">
        <f t="shared" si="24"/>
        <v>Emma</v>
      </c>
      <c r="U112" s="27" t="str">
        <f t="shared" si="25"/>
        <v>Young</v>
      </c>
      <c r="V112" s="27">
        <f t="shared" si="26"/>
        <v>239</v>
      </c>
      <c r="Y112" s="81"/>
      <c r="Z112" s="81"/>
      <c r="AA112" s="81"/>
      <c r="AB112" s="81"/>
    </row>
    <row r="113" spans="1:28" ht="12.75">
      <c r="A113" s="27">
        <v>110</v>
      </c>
      <c r="B113" s="27" t="str">
        <f t="shared" si="15"/>
        <v>Darian </v>
      </c>
      <c r="C113" s="27" t="str">
        <f t="shared" si="16"/>
        <v>Rocci</v>
      </c>
      <c r="D113" s="27">
        <f t="shared" si="17"/>
        <v>401</v>
      </c>
      <c r="G113" s="27">
        <v>110</v>
      </c>
      <c r="H113" s="27" t="str">
        <f t="shared" si="18"/>
        <v>Harriet</v>
      </c>
      <c r="I113" s="27" t="str">
        <f t="shared" si="19"/>
        <v>BOUGHER</v>
      </c>
      <c r="J113" s="27">
        <f t="shared" si="20"/>
        <v>111</v>
      </c>
      <c r="M113" s="27">
        <v>110</v>
      </c>
      <c r="N113" s="27" t="str">
        <f t="shared" si="21"/>
        <v>Katie</v>
      </c>
      <c r="O113" s="27" t="str">
        <f t="shared" si="22"/>
        <v>Bignell</v>
      </c>
      <c r="P113" s="27">
        <f t="shared" si="23"/>
        <v>193</v>
      </c>
      <c r="Y113" s="81"/>
      <c r="Z113" s="81"/>
      <c r="AA113" s="81"/>
      <c r="AB113" s="81"/>
    </row>
    <row r="114" spans="1:28" ht="12.75">
      <c r="A114" s="27">
        <v>111</v>
      </c>
      <c r="B114" s="27" t="str">
        <f t="shared" si="15"/>
        <v>Maddison</v>
      </c>
      <c r="C114" s="27" t="str">
        <f t="shared" si="16"/>
        <v>See</v>
      </c>
      <c r="D114" s="27">
        <f t="shared" si="17"/>
        <v>171</v>
      </c>
      <c r="G114" s="27">
        <v>111</v>
      </c>
      <c r="H114" s="27" t="str">
        <f t="shared" si="18"/>
        <v>Rachael</v>
      </c>
      <c r="I114" s="27" t="str">
        <f t="shared" si="19"/>
        <v>CRABB</v>
      </c>
      <c r="J114" s="27">
        <f t="shared" si="20"/>
        <v>428</v>
      </c>
      <c r="M114" s="27">
        <v>111</v>
      </c>
      <c r="N114" s="27" t="str">
        <f t="shared" si="21"/>
        <v>Charlotte</v>
      </c>
      <c r="O114" s="27" t="str">
        <f t="shared" si="22"/>
        <v>Thrift</v>
      </c>
      <c r="P114" s="27">
        <f t="shared" si="23"/>
        <v>234</v>
      </c>
      <c r="Y114" s="81"/>
      <c r="Z114" s="81"/>
      <c r="AA114" s="81"/>
      <c r="AB114" s="81"/>
    </row>
    <row r="115" spans="1:28" ht="12.75">
      <c r="A115" s="27">
        <v>112</v>
      </c>
      <c r="B115" s="27" t="str">
        <f t="shared" si="15"/>
        <v>Prue</v>
      </c>
      <c r="C115" s="27" t="str">
        <f t="shared" si="16"/>
        <v>Newton</v>
      </c>
      <c r="D115" s="27">
        <f t="shared" si="17"/>
        <v>403</v>
      </c>
      <c r="G115" s="27">
        <v>112</v>
      </c>
      <c r="H115" s="27" t="str">
        <f t="shared" si="18"/>
        <v>Kathryn</v>
      </c>
      <c r="I115" s="27" t="str">
        <f t="shared" si="19"/>
        <v>Fortnum</v>
      </c>
      <c r="J115" s="27">
        <f t="shared" si="20"/>
        <v>402</v>
      </c>
      <c r="M115" s="27">
        <v>112</v>
      </c>
      <c r="N115" s="27" t="str">
        <f t="shared" si="21"/>
        <v>Liz </v>
      </c>
      <c r="O115" s="27" t="str">
        <f t="shared" si="22"/>
        <v>Finlayson</v>
      </c>
      <c r="P115" s="27">
        <f t="shared" si="23"/>
        <v>282</v>
      </c>
      <c r="Y115" s="81"/>
      <c r="Z115" s="81"/>
      <c r="AA115" s="81"/>
      <c r="AB115" s="81"/>
    </row>
    <row r="116" spans="1:28" ht="12.75">
      <c r="A116" s="27">
        <v>113</v>
      </c>
      <c r="B116" s="27" t="str">
        <f t="shared" si="15"/>
        <v>Ella</v>
      </c>
      <c r="C116" s="27" t="str">
        <f t="shared" si="16"/>
        <v>Catanach</v>
      </c>
      <c r="D116" s="27">
        <f t="shared" si="17"/>
        <v>197</v>
      </c>
      <c r="G116" s="27">
        <v>113</v>
      </c>
      <c r="H116" s="27" t="str">
        <f t="shared" si="18"/>
        <v>Sophie</v>
      </c>
      <c r="I116" s="27" t="str">
        <f t="shared" si="19"/>
        <v>Green</v>
      </c>
      <c r="J116" s="27">
        <f t="shared" si="20"/>
        <v>492</v>
      </c>
      <c r="M116" s="27">
        <v>113</v>
      </c>
      <c r="N116" s="27" t="str">
        <f t="shared" si="21"/>
        <v>Simone</v>
      </c>
      <c r="O116" s="27" t="str">
        <f t="shared" si="22"/>
        <v>Yensch</v>
      </c>
      <c r="P116" s="27">
        <f t="shared" si="23"/>
        <v>359</v>
      </c>
      <c r="Y116" s="81"/>
      <c r="Z116" s="81"/>
      <c r="AA116" s="81"/>
      <c r="AB116" s="81"/>
    </row>
    <row r="117" spans="1:28" ht="12.75">
      <c r="A117" s="27">
        <v>114</v>
      </c>
      <c r="B117" s="27" t="str">
        <f t="shared" si="15"/>
        <v>Rebecca</v>
      </c>
      <c r="C117" s="27" t="str">
        <f t="shared" si="16"/>
        <v>MACKEY</v>
      </c>
      <c r="D117" s="27">
        <f t="shared" si="17"/>
        <v>423</v>
      </c>
      <c r="G117" s="27">
        <v>114</v>
      </c>
      <c r="H117" s="27" t="str">
        <f t="shared" si="18"/>
        <v>Melissa</v>
      </c>
      <c r="I117" s="27" t="str">
        <f t="shared" si="19"/>
        <v>RAY</v>
      </c>
      <c r="J117" s="27">
        <f t="shared" si="20"/>
        <v>108</v>
      </c>
      <c r="M117" s="27">
        <v>114</v>
      </c>
      <c r="N117" s="27" t="str">
        <f t="shared" si="21"/>
        <v>Prague</v>
      </c>
      <c r="O117" s="27" t="str">
        <f t="shared" si="22"/>
        <v>Unger</v>
      </c>
      <c r="P117" s="27">
        <f t="shared" si="23"/>
        <v>269</v>
      </c>
      <c r="Y117" s="81"/>
      <c r="Z117" s="81"/>
      <c r="AA117" s="81"/>
      <c r="AB117" s="81"/>
    </row>
    <row r="118" spans="1:28" ht="12.75">
      <c r="A118" s="27">
        <v>115</v>
      </c>
      <c r="B118" s="27" t="str">
        <f t="shared" si="15"/>
        <v>Bianca</v>
      </c>
      <c r="C118" s="27" t="str">
        <f t="shared" si="16"/>
        <v>King</v>
      </c>
      <c r="D118" s="27">
        <f t="shared" si="17"/>
        <v>416</v>
      </c>
      <c r="G118" s="27">
        <v>115</v>
      </c>
      <c r="H118" s="27" t="str">
        <f t="shared" si="18"/>
        <v>Grace </v>
      </c>
      <c r="I118" s="27" t="str">
        <f t="shared" si="19"/>
        <v>Braganza</v>
      </c>
      <c r="J118" s="27">
        <f t="shared" si="20"/>
        <v>491</v>
      </c>
      <c r="M118" s="27">
        <v>115</v>
      </c>
      <c r="N118" s="27" t="str">
        <f t="shared" si="21"/>
        <v>ALICE</v>
      </c>
      <c r="O118" s="27" t="str">
        <f t="shared" si="22"/>
        <v>BOYLE</v>
      </c>
      <c r="P118" s="27">
        <f t="shared" si="23"/>
        <v>21</v>
      </c>
      <c r="Y118" s="81"/>
      <c r="Z118" s="81"/>
      <c r="AA118" s="81"/>
      <c r="AB118" s="81"/>
    </row>
    <row r="119" spans="1:28" ht="12.75">
      <c r="A119" s="27">
        <v>116</v>
      </c>
      <c r="B119" s="27" t="str">
        <f t="shared" si="15"/>
        <v>Kristie</v>
      </c>
      <c r="C119" s="27" t="str">
        <f t="shared" si="16"/>
        <v> White</v>
      </c>
      <c r="D119" s="27">
        <f t="shared" si="17"/>
        <v>122</v>
      </c>
      <c r="G119" s="27">
        <v>116</v>
      </c>
      <c r="H119" s="27" t="str">
        <f t="shared" si="18"/>
        <v>Mary</v>
      </c>
      <c r="I119" s="27" t="str">
        <f t="shared" si="19"/>
        <v>Znlay</v>
      </c>
      <c r="J119" s="27">
        <f t="shared" si="20"/>
        <v>343</v>
      </c>
      <c r="M119" s="27">
        <v>116</v>
      </c>
      <c r="N119" s="27" t="str">
        <f t="shared" si="21"/>
        <v>Morwenna </v>
      </c>
      <c r="O119" s="27" t="str">
        <f t="shared" si="22"/>
        <v>Maclean</v>
      </c>
      <c r="P119" s="27">
        <f t="shared" si="23"/>
        <v>299</v>
      </c>
      <c r="Y119" s="81"/>
      <c r="Z119" s="81"/>
      <c r="AA119" s="81"/>
      <c r="AB119" s="81"/>
    </row>
    <row r="120" spans="1:28" ht="12.75">
      <c r="A120" s="27">
        <v>117</v>
      </c>
      <c r="B120" s="27" t="str">
        <f t="shared" si="15"/>
        <v>Lauren</v>
      </c>
      <c r="C120" s="27" t="str">
        <f t="shared" si="16"/>
        <v>Jackson</v>
      </c>
      <c r="D120" s="27">
        <f t="shared" si="17"/>
        <v>263</v>
      </c>
      <c r="G120" s="27">
        <v>117</v>
      </c>
      <c r="H120" s="27" t="str">
        <f t="shared" si="18"/>
        <v>Kate</v>
      </c>
      <c r="I120" s="27" t="str">
        <f t="shared" si="19"/>
        <v>Bond</v>
      </c>
      <c r="J120" s="27">
        <f t="shared" si="20"/>
        <v>183</v>
      </c>
      <c r="M120" s="27">
        <v>117</v>
      </c>
      <c r="N120" s="27" t="str">
        <f t="shared" si="21"/>
        <v>Chloe </v>
      </c>
      <c r="O120" s="27" t="str">
        <f t="shared" si="22"/>
        <v>JORDAN</v>
      </c>
      <c r="P120" s="27">
        <f t="shared" si="23"/>
        <v>305</v>
      </c>
      <c r="Y120" s="81"/>
      <c r="Z120" s="81"/>
      <c r="AA120" s="81"/>
      <c r="AB120" s="81"/>
    </row>
    <row r="121" spans="1:28" ht="12.75">
      <c r="A121" s="27">
        <v>118</v>
      </c>
      <c r="B121" s="27" t="str">
        <f t="shared" si="15"/>
        <v>TAN</v>
      </c>
      <c r="C121" s="27" t="str">
        <f t="shared" si="16"/>
        <v>FARQUHAR</v>
      </c>
      <c r="D121" s="27">
        <f t="shared" si="17"/>
        <v>537</v>
      </c>
      <c r="G121" s="27">
        <v>118</v>
      </c>
      <c r="H121" s="27" t="str">
        <f t="shared" si="18"/>
        <v>Shannen</v>
      </c>
      <c r="I121" s="27" t="str">
        <f t="shared" si="19"/>
        <v>Crowdy</v>
      </c>
      <c r="J121" s="27">
        <f t="shared" si="20"/>
        <v>162</v>
      </c>
      <c r="M121" s="27">
        <v>118</v>
      </c>
      <c r="N121" s="27" t="str">
        <f t="shared" si="21"/>
        <v>Carla</v>
      </c>
      <c r="O121" s="27" t="str">
        <f t="shared" si="22"/>
        <v>Williams</v>
      </c>
      <c r="P121" s="27">
        <f t="shared" si="23"/>
        <v>416</v>
      </c>
      <c r="Y121" s="81"/>
      <c r="Z121" s="81"/>
      <c r="AA121" s="81"/>
      <c r="AB121" s="81"/>
    </row>
    <row r="122" spans="1:28" ht="12.75">
      <c r="A122" s="27">
        <v>119</v>
      </c>
      <c r="B122" s="27" t="str">
        <f t="shared" si="15"/>
        <v>Tori</v>
      </c>
      <c r="C122" s="27" t="str">
        <f t="shared" si="16"/>
        <v>Sumner</v>
      </c>
      <c r="D122" s="27">
        <f t="shared" si="17"/>
        <v>195</v>
      </c>
      <c r="G122" s="27">
        <v>119</v>
      </c>
      <c r="H122" s="27" t="str">
        <f t="shared" si="18"/>
        <v>Elizabeth</v>
      </c>
      <c r="I122" s="27" t="str">
        <f t="shared" si="19"/>
        <v>Murray</v>
      </c>
      <c r="J122" s="27">
        <f t="shared" si="20"/>
        <v>355</v>
      </c>
      <c r="M122" s="27">
        <v>119</v>
      </c>
      <c r="N122" s="27" t="str">
        <f t="shared" si="21"/>
        <v>Stacey</v>
      </c>
      <c r="O122" s="27" t="str">
        <f t="shared" si="22"/>
        <v>Lock</v>
      </c>
      <c r="P122" s="27">
        <f t="shared" si="23"/>
        <v>373</v>
      </c>
      <c r="Y122" s="81"/>
      <c r="Z122" s="81"/>
      <c r="AA122" s="81"/>
      <c r="AB122" s="81"/>
    </row>
    <row r="123" spans="1:28" ht="12.75">
      <c r="A123" s="27">
        <v>120</v>
      </c>
      <c r="B123" s="27" t="str">
        <f t="shared" si="15"/>
        <v>Sarah</v>
      </c>
      <c r="C123" s="27" t="str">
        <f t="shared" si="16"/>
        <v>Littke</v>
      </c>
      <c r="D123" s="27">
        <f t="shared" si="17"/>
        <v>95</v>
      </c>
      <c r="G123" s="27">
        <v>120</v>
      </c>
      <c r="H123" s="27" t="str">
        <f t="shared" si="18"/>
        <v>Hannah</v>
      </c>
      <c r="I123" s="27" t="str">
        <f t="shared" si="19"/>
        <v>Puckey</v>
      </c>
      <c r="J123" s="27">
        <f t="shared" si="20"/>
        <v>389</v>
      </c>
      <c r="M123" s="27">
        <v>120</v>
      </c>
      <c r="N123" s="27" t="str">
        <f t="shared" si="21"/>
        <v>Rochelle</v>
      </c>
      <c r="O123" s="27" t="str">
        <f t="shared" si="22"/>
        <v>Ceriani</v>
      </c>
      <c r="P123" s="27">
        <f t="shared" si="23"/>
        <v>135</v>
      </c>
      <c r="Y123" s="81"/>
      <c r="Z123" s="81"/>
      <c r="AA123" s="81"/>
      <c r="AB123" s="81"/>
    </row>
    <row r="124" spans="1:28" ht="12.75">
      <c r="A124" s="27">
        <v>121</v>
      </c>
      <c r="B124" s="27" t="str">
        <f t="shared" si="15"/>
        <v>Kate</v>
      </c>
      <c r="C124" s="27" t="str">
        <f t="shared" si="16"/>
        <v>Ditchburn</v>
      </c>
      <c r="D124" s="27">
        <f t="shared" si="17"/>
        <v>351</v>
      </c>
      <c r="G124" s="27">
        <v>121</v>
      </c>
      <c r="H124" s="27" t="str">
        <f t="shared" si="18"/>
        <v>Ellie</v>
      </c>
      <c r="I124" s="27" t="str">
        <f t="shared" si="19"/>
        <v>Green</v>
      </c>
      <c r="J124" s="27">
        <f t="shared" si="20"/>
        <v>275</v>
      </c>
      <c r="M124" s="27">
        <v>121</v>
      </c>
      <c r="N124" s="27" t="e">
        <f t="shared" si="21"/>
        <v>#N/A</v>
      </c>
      <c r="O124" s="27" t="e">
        <f t="shared" si="22"/>
        <v>#N/A</v>
      </c>
      <c r="P124" s="27" t="e">
        <f t="shared" si="23"/>
        <v>#N/A</v>
      </c>
      <c r="Y124" s="81"/>
      <c r="Z124" s="81"/>
      <c r="AA124" s="81"/>
      <c r="AB124" s="81"/>
    </row>
    <row r="125" spans="1:28" ht="12.75">
      <c r="A125" s="27">
        <v>122</v>
      </c>
      <c r="B125" s="27" t="str">
        <f t="shared" si="15"/>
        <v>Kendall</v>
      </c>
      <c r="C125" s="27" t="str">
        <f t="shared" si="16"/>
        <v>Clutterbuck</v>
      </c>
      <c r="D125" s="27">
        <f t="shared" si="17"/>
        <v>199</v>
      </c>
      <c r="G125" s="27">
        <v>122</v>
      </c>
      <c r="H125" s="27" t="str">
        <f t="shared" si="18"/>
        <v>Rhianne</v>
      </c>
      <c r="I125" s="27" t="str">
        <f t="shared" si="19"/>
        <v>Turner</v>
      </c>
      <c r="J125" s="27">
        <f t="shared" si="20"/>
        <v>381</v>
      </c>
      <c r="M125" s="27">
        <v>122</v>
      </c>
      <c r="N125" s="27" t="str">
        <f t="shared" si="21"/>
        <v>Amy</v>
      </c>
      <c r="O125" s="27" t="str">
        <f t="shared" si="22"/>
        <v>Yarham</v>
      </c>
      <c r="P125" s="27">
        <f t="shared" si="23"/>
        <v>208</v>
      </c>
      <c r="Y125" s="81"/>
      <c r="Z125" s="81"/>
      <c r="AA125" s="81"/>
      <c r="AB125" s="81"/>
    </row>
    <row r="126" spans="1:28" ht="12.75">
      <c r="A126" s="27">
        <v>123</v>
      </c>
      <c r="B126" s="27" t="str">
        <f t="shared" si="15"/>
        <v>Rachel</v>
      </c>
      <c r="C126" s="27" t="str">
        <f t="shared" si="16"/>
        <v>BEECH</v>
      </c>
      <c r="D126" s="27">
        <f t="shared" si="17"/>
        <v>110</v>
      </c>
      <c r="G126" s="27">
        <v>123</v>
      </c>
      <c r="H126" s="27" t="str">
        <f t="shared" si="18"/>
        <v>Kym</v>
      </c>
      <c r="I126" s="27" t="str">
        <f t="shared" si="19"/>
        <v>Doig</v>
      </c>
      <c r="J126" s="27">
        <f t="shared" si="20"/>
        <v>237</v>
      </c>
      <c r="M126" s="27">
        <v>123</v>
      </c>
      <c r="N126" s="27" t="str">
        <f t="shared" si="21"/>
        <v>SARAH</v>
      </c>
      <c r="O126" s="27" t="str">
        <f t="shared" si="22"/>
        <v>RAFTY</v>
      </c>
      <c r="P126" s="27">
        <f t="shared" si="23"/>
        <v>62</v>
      </c>
      <c r="Y126" s="81"/>
      <c r="Z126" s="81"/>
      <c r="AA126" s="81"/>
      <c r="AB126" s="81"/>
    </row>
    <row r="127" spans="1:28" ht="12.75">
      <c r="A127" s="27">
        <v>124</v>
      </c>
      <c r="B127" s="27" t="str">
        <f t="shared" si="15"/>
        <v>Laura </v>
      </c>
      <c r="C127" s="27" t="str">
        <f t="shared" si="16"/>
        <v>HEARSON</v>
      </c>
      <c r="D127" s="27">
        <f t="shared" si="17"/>
        <v>310</v>
      </c>
      <c r="G127" s="27">
        <v>124</v>
      </c>
      <c r="H127" s="27" t="str">
        <f t="shared" si="18"/>
        <v>ASHLYN</v>
      </c>
      <c r="I127" s="27" t="str">
        <f t="shared" si="19"/>
        <v>STEWART</v>
      </c>
      <c r="J127" s="27">
        <f t="shared" si="20"/>
        <v>21</v>
      </c>
      <c r="M127" s="27">
        <v>124</v>
      </c>
      <c r="N127" s="27" t="str">
        <f t="shared" si="21"/>
        <v>Sam</v>
      </c>
      <c r="O127" s="27" t="str">
        <f t="shared" si="22"/>
        <v>Mofflin</v>
      </c>
      <c r="P127" s="27">
        <f t="shared" si="23"/>
        <v>419</v>
      </c>
      <c r="Y127" s="81"/>
      <c r="Z127" s="81"/>
      <c r="AA127" s="81"/>
      <c r="AB127" s="81"/>
    </row>
    <row r="128" spans="1:28" ht="12.75">
      <c r="A128" s="27">
        <v>125</v>
      </c>
      <c r="B128" s="27" t="str">
        <f t="shared" si="15"/>
        <v>Eileen</v>
      </c>
      <c r="C128" s="27" t="str">
        <f t="shared" si="16"/>
        <v>Flentjar</v>
      </c>
      <c r="D128" s="27">
        <f t="shared" si="17"/>
        <v>132</v>
      </c>
      <c r="G128" s="27">
        <v>125</v>
      </c>
      <c r="H128" s="27" t="str">
        <f t="shared" si="18"/>
        <v>Hannah</v>
      </c>
      <c r="I128" s="27" t="str">
        <f t="shared" si="19"/>
        <v>Scott</v>
      </c>
      <c r="J128" s="27">
        <f t="shared" si="20"/>
        <v>420</v>
      </c>
      <c r="M128" s="27">
        <v>125</v>
      </c>
      <c r="N128" s="27" t="str">
        <f t="shared" si="21"/>
        <v>Brooke</v>
      </c>
      <c r="O128" s="27" t="str">
        <f t="shared" si="22"/>
        <v>Croker</v>
      </c>
      <c r="P128" s="27">
        <f t="shared" si="23"/>
        <v>346</v>
      </c>
      <c r="Y128" s="81"/>
      <c r="Z128" s="81"/>
      <c r="AA128" s="81"/>
      <c r="AB128" s="81"/>
    </row>
    <row r="129" spans="1:28" ht="12.75">
      <c r="A129" s="27">
        <v>126</v>
      </c>
      <c r="B129" s="27" t="str">
        <f t="shared" si="15"/>
        <v>Andrea</v>
      </c>
      <c r="C129" s="27" t="str">
        <f t="shared" si="16"/>
        <v>MINERVINI</v>
      </c>
      <c r="D129" s="27">
        <f t="shared" si="17"/>
        <v>111</v>
      </c>
      <c r="G129" s="27">
        <v>126</v>
      </c>
      <c r="H129" s="27" t="str">
        <f t="shared" si="18"/>
        <v>Caitlin</v>
      </c>
      <c r="I129" s="27" t="str">
        <f t="shared" si="19"/>
        <v>O'SHANNON</v>
      </c>
      <c r="J129" s="27">
        <f t="shared" si="20"/>
        <v>306</v>
      </c>
      <c r="M129" s="27">
        <v>126</v>
      </c>
      <c r="N129" s="27" t="str">
        <f t="shared" si="21"/>
        <v>Alecia</v>
      </c>
      <c r="O129" s="27" t="str">
        <f t="shared" si="22"/>
        <v>CLEMENTS</v>
      </c>
      <c r="P129" s="27">
        <f t="shared" si="23"/>
        <v>303</v>
      </c>
      <c r="Y129" s="81"/>
      <c r="Z129" s="81"/>
      <c r="AA129" s="81"/>
      <c r="AB129" s="81"/>
    </row>
    <row r="130" spans="1:28" ht="12.75">
      <c r="A130" s="27">
        <v>127</v>
      </c>
      <c r="B130" s="27" t="str">
        <f t="shared" si="15"/>
        <v>Naomi</v>
      </c>
      <c r="C130" s="27" t="str">
        <f t="shared" si="16"/>
        <v>GARLAND</v>
      </c>
      <c r="D130" s="27">
        <f t="shared" si="17"/>
        <v>425</v>
      </c>
      <c r="G130" s="27">
        <v>127</v>
      </c>
      <c r="H130" s="27" t="str">
        <f t="shared" si="18"/>
        <v>Belinda</v>
      </c>
      <c r="I130" s="27" t="str">
        <f t="shared" si="19"/>
        <v>Di Angelo</v>
      </c>
      <c r="J130" s="27">
        <f t="shared" si="20"/>
        <v>193</v>
      </c>
      <c r="M130" s="27">
        <v>127</v>
      </c>
      <c r="N130" s="27" t="str">
        <f t="shared" si="21"/>
        <v>Emma</v>
      </c>
      <c r="O130" s="27" t="str">
        <f t="shared" si="22"/>
        <v>O'Sullivan</v>
      </c>
      <c r="P130" s="27">
        <f t="shared" si="23"/>
        <v>194</v>
      </c>
      <c r="Y130" s="81"/>
      <c r="Z130" s="81"/>
      <c r="AA130" s="81"/>
      <c r="AB130" s="81"/>
    </row>
    <row r="131" spans="1:28" ht="12.75">
      <c r="A131" s="27">
        <v>128</v>
      </c>
      <c r="B131" s="27" t="str">
        <f t="shared" si="15"/>
        <v>Maxine</v>
      </c>
      <c r="C131" s="27" t="str">
        <f t="shared" si="16"/>
        <v>Mac Kenzie</v>
      </c>
      <c r="D131" s="27">
        <f t="shared" si="17"/>
        <v>322</v>
      </c>
      <c r="G131" s="27">
        <v>128</v>
      </c>
      <c r="H131" s="27" t="str">
        <f t="shared" si="18"/>
        <v>Alesha</v>
      </c>
      <c r="I131" s="27" t="str">
        <f t="shared" si="19"/>
        <v>Farrell</v>
      </c>
      <c r="J131" s="27">
        <f t="shared" si="20"/>
        <v>346</v>
      </c>
      <c r="M131" s="27">
        <v>128</v>
      </c>
      <c r="N131" s="27" t="str">
        <f t="shared" si="21"/>
        <v>Tyla</v>
      </c>
      <c r="O131" s="27" t="str">
        <f t="shared" si="22"/>
        <v>Bracken</v>
      </c>
      <c r="P131" s="27">
        <f t="shared" si="23"/>
        <v>263</v>
      </c>
      <c r="Y131" s="81"/>
      <c r="Z131" s="81"/>
      <c r="AA131" s="81"/>
      <c r="AB131" s="81"/>
    </row>
    <row r="132" spans="1:28" ht="12.75">
      <c r="A132" s="27">
        <v>129</v>
      </c>
      <c r="B132" s="27" t="str">
        <f aca="true" t="shared" si="30" ref="B132:B195">VLOOKUP(A132,$A$2:$D$601,3,0)</f>
        <v>Jordan </v>
      </c>
      <c r="C132" s="27" t="str">
        <f aca="true" t="shared" si="31" ref="C132:C195">VLOOKUP(A132,$A$2:$D$601,4,0)</f>
        <v>LEAHEY</v>
      </c>
      <c r="D132" s="27">
        <f aca="true" t="shared" si="32" ref="D132:D195">VLOOKUP(A132,$A$2:$D$601,2,0)</f>
        <v>108</v>
      </c>
      <c r="G132" s="27">
        <v>129</v>
      </c>
      <c r="H132" s="27" t="str">
        <f aca="true" t="shared" si="33" ref="H132:H171">VLOOKUP(G132,$A$2:$D$601,3,0)</f>
        <v>Sarah </v>
      </c>
      <c r="I132" s="27" t="str">
        <f aca="true" t="shared" si="34" ref="I132:I171">VLOOKUP(G132,$A$2:$D$601,4,0)</f>
        <v>Collins</v>
      </c>
      <c r="J132" s="27">
        <f aca="true" t="shared" si="35" ref="J132:J171">VLOOKUP(G132,$A$2:$D$601,2,0)</f>
        <v>122</v>
      </c>
      <c r="M132" s="27">
        <v>129</v>
      </c>
      <c r="N132" s="27" t="str">
        <f aca="true" t="shared" si="36" ref="N132:N189">VLOOKUP(M132,$A$2:$D$601,3,0)</f>
        <v>Jessica</v>
      </c>
      <c r="O132" s="27" t="str">
        <f aca="true" t="shared" si="37" ref="O132:O189">VLOOKUP(M132,$A$2:$D$601,4,0)</f>
        <v>Beamont</v>
      </c>
      <c r="P132" s="27">
        <f aca="true" t="shared" si="38" ref="P132:P189">VLOOKUP(M132,$A$2:$D$601,2,0)</f>
        <v>447</v>
      </c>
      <c r="Y132" s="81"/>
      <c r="Z132" s="81"/>
      <c r="AA132" s="81"/>
      <c r="AB132" s="81"/>
    </row>
    <row r="133" spans="1:28" ht="12.75">
      <c r="A133" s="27">
        <v>130</v>
      </c>
      <c r="B133" s="27" t="str">
        <f t="shared" si="30"/>
        <v>Divya</v>
      </c>
      <c r="C133" s="27" t="str">
        <f t="shared" si="31"/>
        <v>Vara</v>
      </c>
      <c r="D133" s="27">
        <f t="shared" si="32"/>
        <v>325</v>
      </c>
      <c r="G133" s="27">
        <v>130</v>
      </c>
      <c r="H133" s="27" t="str">
        <f t="shared" si="33"/>
        <v>Fiona</v>
      </c>
      <c r="I133" s="27" t="str">
        <f t="shared" si="34"/>
        <v>Choi</v>
      </c>
      <c r="J133" s="27">
        <f t="shared" si="35"/>
        <v>322</v>
      </c>
      <c r="M133" s="27">
        <v>130</v>
      </c>
      <c r="N133" s="27" t="str">
        <f t="shared" si="36"/>
        <v>Sophia</v>
      </c>
      <c r="O133" s="27" t="str">
        <f t="shared" si="37"/>
        <v>Rasmussen</v>
      </c>
      <c r="P133" s="27">
        <f t="shared" si="38"/>
        <v>11</v>
      </c>
      <c r="Y133" s="81"/>
      <c r="Z133" s="81"/>
      <c r="AA133" s="81"/>
      <c r="AB133" s="81"/>
    </row>
    <row r="134" spans="1:28" ht="12.75">
      <c r="A134" s="27">
        <v>131</v>
      </c>
      <c r="B134" s="27">
        <f t="shared" si="30"/>
        <v>0</v>
      </c>
      <c r="C134" s="27">
        <f t="shared" si="31"/>
        <v>0</v>
      </c>
      <c r="D134" s="27">
        <f t="shared" si="32"/>
        <v>269</v>
      </c>
      <c r="G134" s="27">
        <v>131</v>
      </c>
      <c r="H134" s="27" t="str">
        <f t="shared" si="33"/>
        <v>Megan</v>
      </c>
      <c r="I134" s="27" t="str">
        <f t="shared" si="34"/>
        <v>Dunstall</v>
      </c>
      <c r="J134" s="27">
        <f t="shared" si="35"/>
        <v>448</v>
      </c>
      <c r="M134" s="27">
        <v>131</v>
      </c>
      <c r="N134" s="27" t="str">
        <f t="shared" si="36"/>
        <v>Emily</v>
      </c>
      <c r="O134" s="27" t="str">
        <f t="shared" si="37"/>
        <v>KELLEHER</v>
      </c>
      <c r="P134" s="27">
        <f t="shared" si="38"/>
        <v>302</v>
      </c>
      <c r="Y134" s="81"/>
      <c r="Z134" s="81"/>
      <c r="AA134" s="81"/>
      <c r="AB134" s="81"/>
    </row>
    <row r="135" spans="1:28" ht="12.75">
      <c r="A135" s="27">
        <v>132</v>
      </c>
      <c r="B135" s="27" t="str">
        <f t="shared" si="30"/>
        <v>Asha</v>
      </c>
      <c r="C135" s="27" t="str">
        <f t="shared" si="31"/>
        <v>Weston</v>
      </c>
      <c r="D135" s="27">
        <f t="shared" si="32"/>
        <v>33</v>
      </c>
      <c r="G135" s="27">
        <v>132</v>
      </c>
      <c r="H135" s="27" t="str">
        <f t="shared" si="33"/>
        <v>Ashleigh</v>
      </c>
      <c r="I135" s="27" t="str">
        <f t="shared" si="34"/>
        <v>Gibson</v>
      </c>
      <c r="J135" s="27">
        <f t="shared" si="35"/>
        <v>452</v>
      </c>
      <c r="M135" s="27">
        <v>132</v>
      </c>
      <c r="N135" s="27" t="str">
        <f t="shared" si="36"/>
        <v>Caitlin</v>
      </c>
      <c r="O135" s="27" t="str">
        <f t="shared" si="37"/>
        <v>Garbin</v>
      </c>
      <c r="P135" s="27">
        <f t="shared" si="38"/>
        <v>386</v>
      </c>
      <c r="Y135" s="81"/>
      <c r="Z135" s="81"/>
      <c r="AA135" s="81"/>
      <c r="AB135" s="81"/>
    </row>
    <row r="136" spans="1:28" ht="12.75">
      <c r="A136" s="27">
        <v>133</v>
      </c>
      <c r="B136" s="27" t="str">
        <f t="shared" si="30"/>
        <v>Gemma</v>
      </c>
      <c r="C136" s="27" t="str">
        <f t="shared" si="31"/>
        <v>Healey</v>
      </c>
      <c r="D136" s="27">
        <f t="shared" si="32"/>
        <v>261</v>
      </c>
      <c r="G136" s="27">
        <v>133</v>
      </c>
      <c r="H136" s="27" t="str">
        <f t="shared" si="33"/>
        <v>Brichelle</v>
      </c>
      <c r="I136" s="27" t="str">
        <f t="shared" si="34"/>
        <v>LOXTON</v>
      </c>
      <c r="J136" s="27">
        <f t="shared" si="35"/>
        <v>429</v>
      </c>
      <c r="M136" s="27">
        <v>133</v>
      </c>
      <c r="N136" s="27" t="str">
        <f t="shared" si="36"/>
        <v>Jessica </v>
      </c>
      <c r="O136" s="27" t="str">
        <f t="shared" si="37"/>
        <v>Dreier</v>
      </c>
      <c r="P136" s="27">
        <f t="shared" si="38"/>
        <v>245</v>
      </c>
      <c r="Y136" s="81"/>
      <c r="Z136" s="81"/>
      <c r="AA136" s="81"/>
      <c r="AB136" s="81"/>
    </row>
    <row r="137" spans="1:28" ht="12.75">
      <c r="A137" s="27">
        <v>134</v>
      </c>
      <c r="B137" s="27" t="str">
        <f t="shared" si="30"/>
        <v>Hayley</v>
      </c>
      <c r="C137" s="27" t="str">
        <f t="shared" si="31"/>
        <v>Parker</v>
      </c>
      <c r="D137" s="27">
        <f t="shared" si="32"/>
        <v>41</v>
      </c>
      <c r="G137" s="27">
        <v>134</v>
      </c>
      <c r="H137" s="27" t="str">
        <f t="shared" si="33"/>
        <v>Tess</v>
      </c>
      <c r="I137" s="27" t="str">
        <f t="shared" si="34"/>
        <v>Farmer</v>
      </c>
      <c r="J137" s="27">
        <f t="shared" si="35"/>
        <v>385</v>
      </c>
      <c r="M137" s="27">
        <v>134</v>
      </c>
      <c r="N137" s="27" t="str">
        <f t="shared" si="36"/>
        <v>Saskia</v>
      </c>
      <c r="O137" s="27" t="str">
        <f t="shared" si="37"/>
        <v>Valenti</v>
      </c>
      <c r="P137" s="27">
        <f t="shared" si="38"/>
        <v>279</v>
      </c>
      <c r="Y137" s="81"/>
      <c r="Z137" s="81"/>
      <c r="AA137" s="81"/>
      <c r="AB137" s="81"/>
    </row>
    <row r="138" spans="1:28" ht="12.75">
      <c r="A138" s="27">
        <v>135</v>
      </c>
      <c r="B138" s="27" t="str">
        <f t="shared" si="30"/>
        <v>Tegan</v>
      </c>
      <c r="C138" s="27" t="str">
        <f t="shared" si="31"/>
        <v>WAENGA</v>
      </c>
      <c r="D138" s="27">
        <f t="shared" si="32"/>
        <v>424</v>
      </c>
      <c r="G138" s="27">
        <v>135</v>
      </c>
      <c r="H138" s="27" t="str">
        <f t="shared" si="33"/>
        <v>Siobhan</v>
      </c>
      <c r="I138" s="27" t="str">
        <f t="shared" si="34"/>
        <v>GOODWIN</v>
      </c>
      <c r="J138" s="27">
        <f t="shared" si="35"/>
        <v>430</v>
      </c>
      <c r="M138" s="27">
        <v>135</v>
      </c>
      <c r="N138" s="27" t="str">
        <f t="shared" si="36"/>
        <v>Hannah-Clare</v>
      </c>
      <c r="O138" s="27" t="str">
        <f t="shared" si="37"/>
        <v>Hackett</v>
      </c>
      <c r="P138" s="27">
        <f t="shared" si="38"/>
        <v>274</v>
      </c>
      <c r="Y138" s="81"/>
      <c r="Z138" s="81"/>
      <c r="AA138" s="81"/>
      <c r="AB138" s="81"/>
    </row>
    <row r="139" spans="1:28" ht="12.75">
      <c r="A139" s="27">
        <v>136</v>
      </c>
      <c r="B139" s="27" t="str">
        <f t="shared" si="30"/>
        <v>Courtney </v>
      </c>
      <c r="C139" s="27" t="str">
        <f t="shared" si="31"/>
        <v>Weber</v>
      </c>
      <c r="D139" s="27">
        <f t="shared" si="32"/>
        <v>419</v>
      </c>
      <c r="G139" s="27">
        <v>136</v>
      </c>
      <c r="H139" s="27" t="str">
        <f t="shared" si="33"/>
        <v>Eliana</v>
      </c>
      <c r="I139" s="27" t="str">
        <f t="shared" si="34"/>
        <v>Tassone</v>
      </c>
      <c r="J139" s="27">
        <f t="shared" si="35"/>
        <v>191</v>
      </c>
      <c r="M139" s="27">
        <v>136</v>
      </c>
      <c r="N139" s="27" t="str">
        <f t="shared" si="36"/>
        <v>Amy</v>
      </c>
      <c r="O139" s="27" t="str">
        <f t="shared" si="37"/>
        <v>CLARK</v>
      </c>
      <c r="P139" s="27">
        <f t="shared" si="38"/>
        <v>309</v>
      </c>
      <c r="Y139" s="81"/>
      <c r="Z139" s="81"/>
      <c r="AA139" s="81"/>
      <c r="AB139" s="81"/>
    </row>
    <row r="140" spans="1:28" ht="12.75">
      <c r="A140" s="27">
        <v>137</v>
      </c>
      <c r="B140" s="27" t="str">
        <f t="shared" si="30"/>
        <v>Shannan</v>
      </c>
      <c r="C140" s="27" t="str">
        <f t="shared" si="31"/>
        <v>Parker</v>
      </c>
      <c r="D140" s="27">
        <f t="shared" si="32"/>
        <v>136</v>
      </c>
      <c r="G140" s="27">
        <v>137</v>
      </c>
      <c r="H140" s="27" t="str">
        <f t="shared" si="33"/>
        <v>Jennifer</v>
      </c>
      <c r="I140" s="27" t="str">
        <f t="shared" si="34"/>
        <v>CHANTLER</v>
      </c>
      <c r="J140" s="27">
        <f t="shared" si="35"/>
        <v>109</v>
      </c>
      <c r="M140" s="27">
        <v>137</v>
      </c>
      <c r="N140" s="27" t="str">
        <f t="shared" si="36"/>
        <v>Kristie</v>
      </c>
      <c r="O140" s="27" t="str">
        <f t="shared" si="37"/>
        <v>Dellar</v>
      </c>
      <c r="P140" s="27">
        <f t="shared" si="38"/>
        <v>264</v>
      </c>
      <c r="Y140" s="81"/>
      <c r="Z140" s="81"/>
      <c r="AA140" s="81"/>
      <c r="AB140" s="81"/>
    </row>
    <row r="141" spans="1:28" ht="12.75">
      <c r="A141" s="27">
        <v>138</v>
      </c>
      <c r="B141" s="27" t="str">
        <f t="shared" si="30"/>
        <v>Raquel</v>
      </c>
      <c r="C141" s="27" t="str">
        <f t="shared" si="31"/>
        <v>O'Brien</v>
      </c>
      <c r="D141" s="27">
        <f t="shared" si="32"/>
        <v>327</v>
      </c>
      <c r="G141" s="27">
        <v>138</v>
      </c>
      <c r="H141" s="27" t="str">
        <f t="shared" si="33"/>
        <v>Alana</v>
      </c>
      <c r="I141" s="27" t="str">
        <f t="shared" si="34"/>
        <v>Robertson</v>
      </c>
      <c r="J141" s="27">
        <f t="shared" si="35"/>
        <v>192</v>
      </c>
      <c r="M141" s="27">
        <v>138</v>
      </c>
      <c r="N141" s="27" t="str">
        <f t="shared" si="36"/>
        <v>Elsie</v>
      </c>
      <c r="O141" s="27" t="str">
        <f t="shared" si="37"/>
        <v>Gangemi</v>
      </c>
      <c r="P141" s="27">
        <f t="shared" si="38"/>
        <v>446</v>
      </c>
      <c r="Y141" s="81"/>
      <c r="Z141" s="81"/>
      <c r="AA141" s="81"/>
      <c r="AB141" s="81"/>
    </row>
    <row r="142" spans="1:28" ht="12.75">
      <c r="A142" s="27">
        <v>139</v>
      </c>
      <c r="B142" s="27" t="str">
        <f t="shared" si="30"/>
        <v>Sophie</v>
      </c>
      <c r="C142" s="27" t="str">
        <f t="shared" si="31"/>
        <v>ARMSTRONG</v>
      </c>
      <c r="D142" s="27">
        <f t="shared" si="32"/>
        <v>428</v>
      </c>
      <c r="G142" s="27">
        <v>139</v>
      </c>
      <c r="H142" s="27" t="str">
        <f t="shared" si="33"/>
        <v>Kaila</v>
      </c>
      <c r="I142" s="27" t="str">
        <f t="shared" si="34"/>
        <v>ALDERSEA</v>
      </c>
      <c r="J142" s="27">
        <f t="shared" si="35"/>
        <v>308</v>
      </c>
      <c r="M142" s="27">
        <v>139</v>
      </c>
      <c r="N142" s="27" t="str">
        <f t="shared" si="36"/>
        <v>Cassie </v>
      </c>
      <c r="O142" s="27" t="str">
        <f t="shared" si="37"/>
        <v>Emerson</v>
      </c>
      <c r="P142" s="27">
        <f t="shared" si="38"/>
        <v>347</v>
      </c>
      <c r="Y142" s="81"/>
      <c r="Z142" s="81"/>
      <c r="AA142" s="81"/>
      <c r="AB142" s="81"/>
    </row>
    <row r="143" spans="1:28" ht="12.75">
      <c r="A143" s="27">
        <v>140</v>
      </c>
      <c r="B143" s="27" t="str">
        <f t="shared" si="30"/>
        <v>Rosie</v>
      </c>
      <c r="C143" s="27" t="str">
        <f t="shared" si="31"/>
        <v>Hocking</v>
      </c>
      <c r="D143" s="27">
        <f t="shared" si="32"/>
        <v>324</v>
      </c>
      <c r="G143" s="27">
        <v>140</v>
      </c>
      <c r="H143" s="27" t="str">
        <f t="shared" si="33"/>
        <v>Kate</v>
      </c>
      <c r="I143" s="27" t="str">
        <f t="shared" si="34"/>
        <v>Fowler-Tutt</v>
      </c>
      <c r="J143" s="27">
        <f t="shared" si="35"/>
        <v>390</v>
      </c>
      <c r="M143" s="27">
        <v>140</v>
      </c>
      <c r="N143" s="27" t="str">
        <f t="shared" si="36"/>
        <v>Zoe</v>
      </c>
      <c r="O143" s="27" t="str">
        <f t="shared" si="37"/>
        <v>Pollaers</v>
      </c>
      <c r="P143" s="27">
        <f t="shared" si="38"/>
        <v>391</v>
      </c>
      <c r="Y143" s="81"/>
      <c r="Z143" s="81"/>
      <c r="AA143" s="81"/>
      <c r="AB143" s="81"/>
    </row>
    <row r="144" spans="1:28" ht="12.75">
      <c r="A144" s="27">
        <v>141</v>
      </c>
      <c r="B144" s="27" t="str">
        <f t="shared" si="30"/>
        <v>Kiara</v>
      </c>
      <c r="C144" s="27" t="str">
        <f t="shared" si="31"/>
        <v>Gilmore</v>
      </c>
      <c r="D144" s="27">
        <f t="shared" si="32"/>
        <v>47</v>
      </c>
      <c r="G144" s="27">
        <v>141</v>
      </c>
      <c r="H144" s="27" t="str">
        <f t="shared" si="33"/>
        <v>Tess </v>
      </c>
      <c r="I144" s="27" t="str">
        <f t="shared" si="34"/>
        <v>Burges</v>
      </c>
      <c r="J144" s="27">
        <f t="shared" si="35"/>
        <v>123</v>
      </c>
      <c r="M144" s="27">
        <v>141</v>
      </c>
      <c r="N144" s="27" t="str">
        <f t="shared" si="36"/>
        <v>Courtney</v>
      </c>
      <c r="O144" s="27" t="str">
        <f t="shared" si="37"/>
        <v>Robertson</v>
      </c>
      <c r="P144" s="27">
        <f t="shared" si="38"/>
        <v>273</v>
      </c>
      <c r="Y144" s="81"/>
      <c r="Z144" s="81"/>
      <c r="AA144" s="81"/>
      <c r="AB144" s="81"/>
    </row>
    <row r="145" spans="1:28" ht="12.75">
      <c r="A145" s="27">
        <v>142</v>
      </c>
      <c r="B145" s="27" t="str">
        <f t="shared" si="30"/>
        <v>Amy</v>
      </c>
      <c r="C145" s="27" t="str">
        <f t="shared" si="31"/>
        <v>Manford</v>
      </c>
      <c r="D145" s="27">
        <f t="shared" si="32"/>
        <v>557</v>
      </c>
      <c r="G145" s="27">
        <v>142</v>
      </c>
      <c r="H145" s="27" t="str">
        <f t="shared" si="33"/>
        <v>Grace</v>
      </c>
      <c r="I145" s="27" t="str">
        <f t="shared" si="34"/>
        <v>FLINT</v>
      </c>
      <c r="J145" s="27">
        <f t="shared" si="35"/>
        <v>311</v>
      </c>
      <c r="M145" s="27">
        <v>142</v>
      </c>
      <c r="N145" s="27" t="str">
        <f t="shared" si="36"/>
        <v>Rachael</v>
      </c>
      <c r="O145" s="27" t="str">
        <f t="shared" si="37"/>
        <v>LEE</v>
      </c>
      <c r="P145" s="27">
        <f t="shared" si="38"/>
        <v>104</v>
      </c>
      <c r="Y145" s="81"/>
      <c r="Z145" s="81"/>
      <c r="AA145" s="81"/>
      <c r="AB145" s="81"/>
    </row>
    <row r="146" spans="1:28" ht="12.75">
      <c r="A146" s="27">
        <v>143</v>
      </c>
      <c r="B146" s="27" t="str">
        <f t="shared" si="30"/>
        <v>MELISSA</v>
      </c>
      <c r="C146" s="27" t="str">
        <f t="shared" si="31"/>
        <v>ATHANASSIOU</v>
      </c>
      <c r="D146" s="27">
        <f t="shared" si="32"/>
        <v>361</v>
      </c>
      <c r="G146" s="27">
        <v>143</v>
      </c>
      <c r="H146" s="27" t="str">
        <f t="shared" si="33"/>
        <v>Kate Marie</v>
      </c>
      <c r="I146" s="27" t="str">
        <f t="shared" si="34"/>
        <v>FitzSimons</v>
      </c>
      <c r="J146" s="27">
        <f t="shared" si="35"/>
        <v>197</v>
      </c>
      <c r="M146" s="27">
        <v>143</v>
      </c>
      <c r="N146" s="27" t="str">
        <f t="shared" si="36"/>
        <v>Lucy</v>
      </c>
      <c r="O146" s="27" t="str">
        <f t="shared" si="37"/>
        <v>COWARD</v>
      </c>
      <c r="P146" s="27">
        <f t="shared" si="38"/>
        <v>424</v>
      </c>
      <c r="Y146" s="81"/>
      <c r="Z146" s="81"/>
      <c r="AA146" s="81"/>
      <c r="AB146" s="81"/>
    </row>
    <row r="147" spans="1:28" ht="12.75">
      <c r="A147" s="27">
        <v>144</v>
      </c>
      <c r="B147" s="27" t="str">
        <f t="shared" si="30"/>
        <v>Natalie</v>
      </c>
      <c r="C147" s="27" t="str">
        <f t="shared" si="31"/>
        <v>Rolt</v>
      </c>
      <c r="D147" s="27">
        <f t="shared" si="32"/>
        <v>43</v>
      </c>
      <c r="G147" s="27">
        <v>144</v>
      </c>
      <c r="H147" s="27" t="str">
        <f t="shared" si="33"/>
        <v>Amelia</v>
      </c>
      <c r="I147" s="27" t="str">
        <f t="shared" si="34"/>
        <v>Brown</v>
      </c>
      <c r="J147" s="27">
        <f t="shared" si="35"/>
        <v>296</v>
      </c>
      <c r="M147" s="27">
        <v>144</v>
      </c>
      <c r="N147" s="27" t="str">
        <f t="shared" si="36"/>
        <v>Amanda</v>
      </c>
      <c r="O147" s="27" t="str">
        <f t="shared" si="37"/>
        <v>Rafeek</v>
      </c>
      <c r="P147" s="27">
        <f t="shared" si="38"/>
        <v>195</v>
      </c>
      <c r="Y147" s="81"/>
      <c r="Z147" s="81"/>
      <c r="AA147" s="81"/>
      <c r="AB147" s="81"/>
    </row>
    <row r="148" spans="1:28" ht="12.75">
      <c r="A148" s="27">
        <v>145</v>
      </c>
      <c r="B148" s="27" t="str">
        <f t="shared" si="30"/>
        <v>Kirsten</v>
      </c>
      <c r="C148" s="27" t="str">
        <f t="shared" si="31"/>
        <v>Flint</v>
      </c>
      <c r="D148" s="27">
        <f t="shared" si="32"/>
        <v>556</v>
      </c>
      <c r="G148" s="27">
        <v>145</v>
      </c>
      <c r="H148" s="27" t="str">
        <f t="shared" si="33"/>
        <v>Jennifer</v>
      </c>
      <c r="I148" s="27" t="str">
        <f t="shared" si="34"/>
        <v>Alderson</v>
      </c>
      <c r="J148" s="27">
        <f t="shared" si="35"/>
        <v>297</v>
      </c>
      <c r="M148" s="27">
        <v>145</v>
      </c>
      <c r="N148" s="27" t="str">
        <f t="shared" si="36"/>
        <v>Eloise</v>
      </c>
      <c r="O148" s="27" t="str">
        <f t="shared" si="37"/>
        <v>Barker</v>
      </c>
      <c r="P148" s="27">
        <f t="shared" si="38"/>
        <v>389</v>
      </c>
      <c r="Y148" s="81"/>
      <c r="Z148" s="81"/>
      <c r="AA148" s="81"/>
      <c r="AB148" s="81"/>
    </row>
    <row r="149" spans="1:28" ht="12.75">
      <c r="A149" s="27">
        <v>146</v>
      </c>
      <c r="B149" s="27" t="str">
        <f t="shared" si="30"/>
        <v>Jemma</v>
      </c>
      <c r="C149" s="27" t="str">
        <f t="shared" si="31"/>
        <v>Mitchell</v>
      </c>
      <c r="D149" s="27">
        <f t="shared" si="32"/>
        <v>153</v>
      </c>
      <c r="G149" s="27">
        <v>146</v>
      </c>
      <c r="H149" s="27" t="str">
        <f t="shared" si="33"/>
        <v>SARAH</v>
      </c>
      <c r="I149" s="27" t="str">
        <f t="shared" si="34"/>
        <v>PALLISTER</v>
      </c>
      <c r="J149" s="27">
        <f t="shared" si="35"/>
        <v>481</v>
      </c>
      <c r="M149" s="27">
        <v>146</v>
      </c>
      <c r="N149" s="27" t="str">
        <f t="shared" si="36"/>
        <v>Holly</v>
      </c>
      <c r="O149" s="27" t="str">
        <f t="shared" si="37"/>
        <v>FRY</v>
      </c>
      <c r="P149" s="27">
        <f t="shared" si="38"/>
        <v>110</v>
      </c>
      <c r="Y149" s="81"/>
      <c r="Z149" s="81"/>
      <c r="AA149" s="81"/>
      <c r="AB149" s="81"/>
    </row>
    <row r="150" spans="1:28" ht="12.75">
      <c r="A150" s="27">
        <v>147</v>
      </c>
      <c r="B150" s="27" t="str">
        <f t="shared" si="30"/>
        <v>Ashleigh</v>
      </c>
      <c r="C150" s="27" t="str">
        <f t="shared" si="31"/>
        <v>Gray</v>
      </c>
      <c r="D150" s="27">
        <f t="shared" si="32"/>
        <v>443</v>
      </c>
      <c r="G150" s="27">
        <v>147</v>
      </c>
      <c r="H150" s="27" t="str">
        <f t="shared" si="33"/>
        <v>Yvonne</v>
      </c>
      <c r="I150" s="27" t="str">
        <f t="shared" si="34"/>
        <v>Ransom</v>
      </c>
      <c r="J150" s="27">
        <f t="shared" si="35"/>
        <v>92</v>
      </c>
      <c r="M150" s="27">
        <v>147</v>
      </c>
      <c r="N150" s="27" t="str">
        <f t="shared" si="36"/>
        <v>Tiana</v>
      </c>
      <c r="O150" s="27" t="str">
        <f t="shared" si="37"/>
        <v>HUGHES</v>
      </c>
      <c r="P150" s="27">
        <f t="shared" si="38"/>
        <v>422</v>
      </c>
      <c r="Y150" s="81"/>
      <c r="Z150" s="81"/>
      <c r="AA150" s="81"/>
      <c r="AB150" s="81"/>
    </row>
    <row r="151" spans="1:28" ht="12.75">
      <c r="A151" s="27">
        <v>148</v>
      </c>
      <c r="B151" s="27" t="str">
        <f t="shared" si="30"/>
        <v>Indianna</v>
      </c>
      <c r="C151" s="27" t="str">
        <f t="shared" si="31"/>
        <v>Somerville</v>
      </c>
      <c r="D151" s="27">
        <f t="shared" si="32"/>
        <v>274</v>
      </c>
      <c r="G151" s="27">
        <v>148</v>
      </c>
      <c r="H151" s="27" t="str">
        <f t="shared" si="33"/>
        <v>Naomi</v>
      </c>
      <c r="I151" s="27" t="str">
        <f t="shared" si="34"/>
        <v>Jack</v>
      </c>
      <c r="J151" s="27">
        <f t="shared" si="35"/>
        <v>198</v>
      </c>
      <c r="M151" s="27">
        <v>148</v>
      </c>
      <c r="N151" s="27" t="str">
        <f t="shared" si="36"/>
        <v>Rita</v>
      </c>
      <c r="O151" s="27" t="str">
        <f t="shared" si="37"/>
        <v>ANNESE</v>
      </c>
      <c r="P151" s="27">
        <f t="shared" si="38"/>
        <v>103</v>
      </c>
      <c r="Y151" s="81"/>
      <c r="Z151" s="81"/>
      <c r="AA151" s="81"/>
      <c r="AB151" s="81"/>
    </row>
    <row r="152" spans="1:28" ht="12.75">
      <c r="A152" s="27">
        <v>149</v>
      </c>
      <c r="B152" s="27">
        <f t="shared" si="30"/>
        <v>0</v>
      </c>
      <c r="C152" s="27">
        <f t="shared" si="31"/>
        <v>0</v>
      </c>
      <c r="D152" s="27">
        <f t="shared" si="32"/>
        <v>270</v>
      </c>
      <c r="G152" s="27">
        <v>149</v>
      </c>
      <c r="H152" s="27" t="str">
        <f t="shared" si="33"/>
        <v>Katie</v>
      </c>
      <c r="I152" s="27" t="str">
        <f t="shared" si="34"/>
        <v>Plato</v>
      </c>
      <c r="J152" s="27">
        <f t="shared" si="35"/>
        <v>447</v>
      </c>
      <c r="M152" s="27">
        <v>149</v>
      </c>
      <c r="N152" s="27" t="str">
        <f t="shared" si="36"/>
        <v>Sophie</v>
      </c>
      <c r="O152" s="27" t="str">
        <f t="shared" si="37"/>
        <v>HOPES</v>
      </c>
      <c r="P152" s="27">
        <f t="shared" si="38"/>
        <v>308</v>
      </c>
      <c r="Y152" s="81"/>
      <c r="Z152" s="81"/>
      <c r="AA152" s="81"/>
      <c r="AB152" s="81"/>
    </row>
    <row r="153" spans="1:28" ht="12.75">
      <c r="A153" s="27">
        <v>150</v>
      </c>
      <c r="B153" s="27" t="str">
        <f t="shared" si="30"/>
        <v>Georgia</v>
      </c>
      <c r="C153" s="27" t="str">
        <f t="shared" si="31"/>
        <v>Olliver</v>
      </c>
      <c r="D153" s="27">
        <f t="shared" si="32"/>
        <v>559</v>
      </c>
      <c r="G153" s="27">
        <v>150</v>
      </c>
      <c r="H153" s="27" t="str">
        <f t="shared" si="33"/>
        <v>Emily-Jane</v>
      </c>
      <c r="I153" s="27" t="str">
        <f t="shared" si="34"/>
        <v>Russell</v>
      </c>
      <c r="J153" s="27">
        <f t="shared" si="35"/>
        <v>445</v>
      </c>
      <c r="M153" s="27">
        <v>150</v>
      </c>
      <c r="N153" s="27" t="str">
        <f t="shared" si="36"/>
        <v>Taryn</v>
      </c>
      <c r="O153" s="27" t="str">
        <f t="shared" si="37"/>
        <v>Perrett</v>
      </c>
      <c r="P153" s="27">
        <f t="shared" si="38"/>
        <v>384</v>
      </c>
      <c r="Y153" s="81"/>
      <c r="Z153" s="81"/>
      <c r="AA153" s="81"/>
      <c r="AB153" s="81"/>
    </row>
    <row r="154" spans="1:28" ht="12.75">
      <c r="A154" s="27">
        <v>151</v>
      </c>
      <c r="B154" s="27" t="str">
        <f t="shared" si="30"/>
        <v>SARA</v>
      </c>
      <c r="C154" s="27" t="str">
        <f t="shared" si="31"/>
        <v>MOCEVIC</v>
      </c>
      <c r="D154" s="27">
        <f t="shared" si="32"/>
        <v>68</v>
      </c>
      <c r="G154" s="27">
        <v>151</v>
      </c>
      <c r="H154" s="27" t="str">
        <f t="shared" si="33"/>
        <v>Brittany</v>
      </c>
      <c r="I154" s="27" t="str">
        <f t="shared" si="34"/>
        <v>Crawford</v>
      </c>
      <c r="J154" s="27">
        <f t="shared" si="35"/>
        <v>382</v>
      </c>
      <c r="M154" s="27">
        <v>151</v>
      </c>
      <c r="N154" s="27" t="str">
        <f t="shared" si="36"/>
        <v>Melissa </v>
      </c>
      <c r="O154" s="27" t="str">
        <f t="shared" si="37"/>
        <v>BYRNE-THEODOROU</v>
      </c>
      <c r="P154" s="27">
        <f t="shared" si="38"/>
        <v>307</v>
      </c>
      <c r="Y154" s="81"/>
      <c r="Z154" s="81"/>
      <c r="AA154" s="81"/>
      <c r="AB154" s="81"/>
    </row>
    <row r="155" spans="1:28" ht="12.75">
      <c r="A155" s="27">
        <v>152</v>
      </c>
      <c r="B155" s="27">
        <f t="shared" si="30"/>
        <v>0</v>
      </c>
      <c r="C155" s="27">
        <f t="shared" si="31"/>
        <v>0</v>
      </c>
      <c r="D155" s="27">
        <f t="shared" si="32"/>
        <v>548</v>
      </c>
      <c r="G155" s="27">
        <v>152</v>
      </c>
      <c r="H155" s="27" t="str">
        <f t="shared" si="33"/>
        <v>Kirra</v>
      </c>
      <c r="I155" s="27" t="str">
        <f t="shared" si="34"/>
        <v>Glasson</v>
      </c>
      <c r="J155" s="27">
        <f t="shared" si="35"/>
        <v>81</v>
      </c>
      <c r="M155" s="27">
        <v>152</v>
      </c>
      <c r="N155" s="27" t="str">
        <f t="shared" si="36"/>
        <v>Chantal</v>
      </c>
      <c r="O155" s="27" t="str">
        <f t="shared" si="37"/>
        <v>Cox</v>
      </c>
      <c r="P155" s="27">
        <f t="shared" si="38"/>
        <v>390</v>
      </c>
      <c r="Y155" s="81"/>
      <c r="Z155" s="81"/>
      <c r="AA155" s="81"/>
      <c r="AB155" s="81"/>
    </row>
    <row r="156" spans="1:28" ht="12.75">
      <c r="A156" s="27">
        <v>153</v>
      </c>
      <c r="B156" s="27" t="str">
        <f t="shared" si="30"/>
        <v>Olivia </v>
      </c>
      <c r="C156" s="27" t="str">
        <f t="shared" si="31"/>
        <v>Harle</v>
      </c>
      <c r="D156" s="27">
        <f t="shared" si="32"/>
        <v>266</v>
      </c>
      <c r="G156" s="27">
        <v>153</v>
      </c>
      <c r="H156" s="27" t="str">
        <f t="shared" si="33"/>
        <v>Michelle</v>
      </c>
      <c r="I156" s="27" t="str">
        <f t="shared" si="34"/>
        <v>Traynor</v>
      </c>
      <c r="J156" s="27">
        <f t="shared" si="35"/>
        <v>82</v>
      </c>
      <c r="M156" s="27">
        <v>153</v>
      </c>
      <c r="N156" s="27" t="str">
        <f t="shared" si="36"/>
        <v>Sarah</v>
      </c>
      <c r="O156" s="27" t="str">
        <f t="shared" si="37"/>
        <v>Ryan</v>
      </c>
      <c r="P156" s="27">
        <f t="shared" si="38"/>
        <v>385</v>
      </c>
      <c r="Y156" s="81"/>
      <c r="Z156" s="81"/>
      <c r="AA156" s="81"/>
      <c r="AB156" s="81"/>
    </row>
    <row r="157" spans="1:28" ht="12.75">
      <c r="A157" s="27">
        <v>154</v>
      </c>
      <c r="B157" s="27" t="str">
        <f t="shared" si="30"/>
        <v>Andrea</v>
      </c>
      <c r="C157" s="27" t="str">
        <f t="shared" si="31"/>
        <v>Preiato</v>
      </c>
      <c r="D157" s="27">
        <f t="shared" si="32"/>
        <v>383</v>
      </c>
      <c r="G157" s="27">
        <v>154</v>
      </c>
      <c r="H157" s="27" t="str">
        <f t="shared" si="33"/>
        <v>Mikayla</v>
      </c>
      <c r="I157" s="27" t="str">
        <f t="shared" si="34"/>
        <v>Kuczerepa</v>
      </c>
      <c r="J157" s="27">
        <f t="shared" si="35"/>
        <v>199</v>
      </c>
      <c r="M157" s="27">
        <v>154</v>
      </c>
      <c r="N157" s="27" t="str">
        <f t="shared" si="36"/>
        <v>Jessie</v>
      </c>
      <c r="O157" s="27" t="str">
        <f t="shared" si="37"/>
        <v>Mudie</v>
      </c>
      <c r="P157" s="27">
        <f t="shared" si="38"/>
        <v>244</v>
      </c>
      <c r="Y157" s="81"/>
      <c r="Z157" s="81"/>
      <c r="AA157" s="81"/>
      <c r="AB157" s="81"/>
    </row>
    <row r="158" spans="1:28" ht="12.75">
      <c r="A158" s="27">
        <v>155</v>
      </c>
      <c r="B158" s="27" t="str">
        <f t="shared" si="30"/>
        <v>CHLOE</v>
      </c>
      <c r="C158" s="27" t="str">
        <f t="shared" si="31"/>
        <v>ANDREASSEN</v>
      </c>
      <c r="D158" s="27">
        <f t="shared" si="32"/>
        <v>64</v>
      </c>
      <c r="G158" s="27">
        <v>155</v>
      </c>
      <c r="H158" s="27" t="str">
        <f t="shared" si="33"/>
        <v>Amanda</v>
      </c>
      <c r="I158" s="27" t="str">
        <f t="shared" si="34"/>
        <v>Meloni</v>
      </c>
      <c r="J158" s="27">
        <f t="shared" si="35"/>
        <v>195</v>
      </c>
      <c r="M158" s="27">
        <v>155</v>
      </c>
      <c r="N158" s="27" t="str">
        <f t="shared" si="36"/>
        <v>Cassie</v>
      </c>
      <c r="O158" s="27" t="str">
        <f t="shared" si="37"/>
        <v>Farquhar-Reid</v>
      </c>
      <c r="P158" s="27">
        <f t="shared" si="38"/>
        <v>448</v>
      </c>
      <c r="Y158" s="81"/>
      <c r="Z158" s="81"/>
      <c r="AA158" s="81"/>
      <c r="AB158" s="81"/>
    </row>
    <row r="159" spans="1:28" ht="12.75">
      <c r="A159" s="27">
        <v>156</v>
      </c>
      <c r="B159" s="27" t="str">
        <f t="shared" si="30"/>
        <v>ELLA</v>
      </c>
      <c r="C159" s="27" t="str">
        <f t="shared" si="31"/>
        <v>CAWLEY</v>
      </c>
      <c r="D159" s="27">
        <f t="shared" si="32"/>
        <v>66</v>
      </c>
      <c r="G159" s="27">
        <v>156</v>
      </c>
      <c r="H159" s="27" t="str">
        <f t="shared" si="33"/>
        <v>Leah</v>
      </c>
      <c r="I159" s="27" t="str">
        <f t="shared" si="34"/>
        <v>Marinovich</v>
      </c>
      <c r="J159" s="27">
        <f t="shared" si="35"/>
        <v>194</v>
      </c>
      <c r="M159" s="27">
        <v>156</v>
      </c>
      <c r="N159" s="27" t="str">
        <f t="shared" si="36"/>
        <v>Xanthe</v>
      </c>
      <c r="O159" s="27" t="str">
        <f t="shared" si="37"/>
        <v>Hand</v>
      </c>
      <c r="P159" s="27">
        <f t="shared" si="38"/>
        <v>444</v>
      </c>
      <c r="Y159" s="81"/>
      <c r="Z159" s="81"/>
      <c r="AA159" s="81"/>
      <c r="AB159" s="81"/>
    </row>
    <row r="160" spans="1:28" ht="12.75">
      <c r="A160" s="27">
        <v>157</v>
      </c>
      <c r="B160" s="27" t="str">
        <f t="shared" si="30"/>
        <v>Emma </v>
      </c>
      <c r="C160" s="27" t="str">
        <f t="shared" si="31"/>
        <v>McNee</v>
      </c>
      <c r="D160" s="27">
        <f t="shared" si="32"/>
        <v>121</v>
      </c>
      <c r="G160" s="27">
        <v>157</v>
      </c>
      <c r="H160" s="27" t="str">
        <f t="shared" si="33"/>
        <v>Rebecca</v>
      </c>
      <c r="I160" s="27" t="str">
        <f t="shared" si="34"/>
        <v>Blackwood</v>
      </c>
      <c r="J160" s="27">
        <f t="shared" si="35"/>
        <v>451</v>
      </c>
      <c r="M160" s="27">
        <v>157</v>
      </c>
      <c r="N160" s="27" t="str">
        <f t="shared" si="36"/>
        <v>Lisa</v>
      </c>
      <c r="O160" s="27" t="str">
        <f t="shared" si="37"/>
        <v>GOODWIN</v>
      </c>
      <c r="P160" s="27">
        <f t="shared" si="38"/>
        <v>427</v>
      </c>
      <c r="Y160" s="81"/>
      <c r="Z160" s="81"/>
      <c r="AA160" s="81"/>
      <c r="AB160" s="81"/>
    </row>
    <row r="161" spans="1:28" ht="12.75">
      <c r="A161" s="27">
        <v>158</v>
      </c>
      <c r="B161" s="27" t="str">
        <f t="shared" si="30"/>
        <v>Ashleigh</v>
      </c>
      <c r="C161" s="27" t="str">
        <f t="shared" si="31"/>
        <v>Burvill</v>
      </c>
      <c r="D161" s="27">
        <f t="shared" si="32"/>
        <v>272</v>
      </c>
      <c r="G161" s="27">
        <v>158</v>
      </c>
      <c r="H161" s="27" t="str">
        <f t="shared" si="33"/>
        <v>Stephanie</v>
      </c>
      <c r="I161" s="27" t="str">
        <f t="shared" si="34"/>
        <v>Marslen</v>
      </c>
      <c r="J161" s="27">
        <f t="shared" si="35"/>
        <v>274</v>
      </c>
      <c r="M161" s="27">
        <v>158</v>
      </c>
      <c r="N161" s="27" t="str">
        <f t="shared" si="36"/>
        <v>Melinda</v>
      </c>
      <c r="O161" s="27" t="str">
        <f t="shared" si="37"/>
        <v>Wong</v>
      </c>
      <c r="P161" s="27">
        <f t="shared" si="38"/>
        <v>277</v>
      </c>
      <c r="Y161" s="81"/>
      <c r="Z161" s="81"/>
      <c r="AA161" s="81"/>
      <c r="AB161" s="81"/>
    </row>
    <row r="162" spans="1:28" ht="12.75">
      <c r="A162" s="27">
        <v>159</v>
      </c>
      <c r="B162" s="27" t="str">
        <f t="shared" si="30"/>
        <v>Caitlin</v>
      </c>
      <c r="C162" s="27" t="str">
        <f t="shared" si="31"/>
        <v>Elks</v>
      </c>
      <c r="D162" s="27">
        <f t="shared" si="32"/>
        <v>326</v>
      </c>
      <c r="G162" s="27">
        <v>159</v>
      </c>
      <c r="H162" s="27" t="str">
        <f t="shared" si="33"/>
        <v>Shannon</v>
      </c>
      <c r="I162" s="27" t="str">
        <f t="shared" si="34"/>
        <v>Murphy</v>
      </c>
      <c r="J162" s="27">
        <f t="shared" si="35"/>
        <v>91</v>
      </c>
      <c r="M162" s="27">
        <v>159</v>
      </c>
      <c r="N162" s="27" t="str">
        <f t="shared" si="36"/>
        <v>Ellesandra</v>
      </c>
      <c r="O162" s="27" t="str">
        <f t="shared" si="37"/>
        <v>Wolpers</v>
      </c>
      <c r="P162" s="27">
        <f t="shared" si="38"/>
        <v>197</v>
      </c>
      <c r="Y162" s="81"/>
      <c r="Z162" s="81"/>
      <c r="AA162" s="81"/>
      <c r="AB162" s="81"/>
    </row>
    <row r="163" spans="1:28" ht="12.75">
      <c r="A163" s="27">
        <v>160</v>
      </c>
      <c r="B163" s="27" t="str">
        <f t="shared" si="30"/>
        <v>ASHLEIGH</v>
      </c>
      <c r="C163" s="27" t="str">
        <f t="shared" si="31"/>
        <v>CARTLEDGE</v>
      </c>
      <c r="D163" s="27">
        <f t="shared" si="32"/>
        <v>65</v>
      </c>
      <c r="G163" s="27">
        <v>160</v>
      </c>
      <c r="H163" s="27" t="str">
        <f t="shared" si="33"/>
        <v>Zoe</v>
      </c>
      <c r="I163" s="27" t="str">
        <f t="shared" si="34"/>
        <v>Tisdale</v>
      </c>
      <c r="J163" s="27">
        <f t="shared" si="35"/>
        <v>171</v>
      </c>
      <c r="M163" s="27">
        <v>160</v>
      </c>
      <c r="N163" s="27" t="str">
        <f t="shared" si="36"/>
        <v>Mel</v>
      </c>
      <c r="O163" s="27" t="str">
        <f t="shared" si="37"/>
        <v>Menzies</v>
      </c>
      <c r="P163" s="27">
        <f t="shared" si="38"/>
        <v>151</v>
      </c>
      <c r="Y163" s="81"/>
      <c r="Z163" s="81"/>
      <c r="AA163" s="81"/>
      <c r="AB163" s="81"/>
    </row>
    <row r="164" spans="1:28" ht="12.75">
      <c r="A164" s="27">
        <v>161</v>
      </c>
      <c r="B164" s="27" t="str">
        <f t="shared" si="30"/>
        <v>Kirsty</v>
      </c>
      <c r="C164" s="27" t="str">
        <f t="shared" si="31"/>
        <v>Simpson</v>
      </c>
      <c r="D164" s="27">
        <f t="shared" si="32"/>
        <v>491</v>
      </c>
      <c r="G164" s="27">
        <v>161</v>
      </c>
      <c r="H164" s="27" t="str">
        <f t="shared" si="33"/>
        <v>Katherine</v>
      </c>
      <c r="I164" s="27" t="str">
        <f t="shared" si="34"/>
        <v>Landgren</v>
      </c>
      <c r="J164" s="27">
        <f t="shared" si="35"/>
        <v>450</v>
      </c>
      <c r="M164" s="27">
        <v>161</v>
      </c>
      <c r="N164" s="27" t="str">
        <f t="shared" si="36"/>
        <v>Bianca</v>
      </c>
      <c r="O164" s="27" t="str">
        <f t="shared" si="37"/>
        <v>Taylor</v>
      </c>
      <c r="P164" s="27">
        <f t="shared" si="38"/>
        <v>198</v>
      </c>
      <c r="Y164" s="81"/>
      <c r="Z164" s="81"/>
      <c r="AA164" s="81"/>
      <c r="AB164" s="81"/>
    </row>
    <row r="165" spans="1:28" ht="12.75">
      <c r="A165" s="27">
        <v>162</v>
      </c>
      <c r="B165" s="27" t="str">
        <f t="shared" si="30"/>
        <v>Tara</v>
      </c>
      <c r="C165" s="27" t="str">
        <f t="shared" si="31"/>
        <v>Muraurer</v>
      </c>
      <c r="D165" s="27">
        <f t="shared" si="32"/>
        <v>137</v>
      </c>
      <c r="G165" s="27">
        <v>162</v>
      </c>
      <c r="H165" s="27" t="str">
        <f t="shared" si="33"/>
        <v>Jessica </v>
      </c>
      <c r="I165" s="27" t="str">
        <f t="shared" si="34"/>
        <v>Lim</v>
      </c>
      <c r="J165" s="27">
        <f t="shared" si="35"/>
        <v>124</v>
      </c>
      <c r="M165" s="27">
        <v>162</v>
      </c>
      <c r="N165" s="27" t="str">
        <f t="shared" si="36"/>
        <v>Alice</v>
      </c>
      <c r="O165" s="27" t="str">
        <f t="shared" si="37"/>
        <v>McCormack</v>
      </c>
      <c r="P165" s="27">
        <f t="shared" si="38"/>
        <v>382</v>
      </c>
      <c r="Y165" s="81"/>
      <c r="Z165" s="81"/>
      <c r="AA165" s="81"/>
      <c r="AB165" s="81"/>
    </row>
    <row r="166" spans="1:28" ht="12.75">
      <c r="A166" s="27">
        <v>163</v>
      </c>
      <c r="B166" s="27" t="str">
        <f t="shared" si="30"/>
        <v>Ebony</v>
      </c>
      <c r="C166" s="27" t="str">
        <f t="shared" si="31"/>
        <v>Allen</v>
      </c>
      <c r="D166" s="27">
        <f t="shared" si="32"/>
        <v>445</v>
      </c>
      <c r="G166" s="27">
        <v>163</v>
      </c>
      <c r="H166" s="27" t="str">
        <f t="shared" si="33"/>
        <v>Emma</v>
      </c>
      <c r="I166" s="27" t="str">
        <f t="shared" si="34"/>
        <v>Halse</v>
      </c>
      <c r="J166" s="27">
        <f t="shared" si="35"/>
        <v>264</v>
      </c>
      <c r="M166" s="27">
        <v>163</v>
      </c>
      <c r="N166" s="27" t="str">
        <f t="shared" si="36"/>
        <v>Tarryn</v>
      </c>
      <c r="O166" s="27" t="str">
        <f t="shared" si="37"/>
        <v>Sohn</v>
      </c>
      <c r="P166" s="27">
        <f t="shared" si="38"/>
        <v>262</v>
      </c>
      <c r="Y166" s="81"/>
      <c r="Z166" s="81"/>
      <c r="AA166" s="81"/>
      <c r="AB166" s="81"/>
    </row>
    <row r="167" spans="1:28" ht="12.75">
      <c r="A167" s="27">
        <v>164</v>
      </c>
      <c r="B167" s="27" t="str">
        <f t="shared" si="30"/>
        <v>Danielle</v>
      </c>
      <c r="C167" s="27" t="str">
        <f t="shared" si="31"/>
        <v>Palmer</v>
      </c>
      <c r="D167" s="27">
        <f t="shared" si="32"/>
        <v>446</v>
      </c>
      <c r="G167" s="27">
        <v>164</v>
      </c>
      <c r="H167" s="27" t="str">
        <f t="shared" si="33"/>
        <v>Victoria</v>
      </c>
      <c r="I167" s="27" t="str">
        <f t="shared" si="34"/>
        <v>BABENKO</v>
      </c>
      <c r="J167" s="27">
        <f t="shared" si="35"/>
        <v>421</v>
      </c>
      <c r="M167" s="27">
        <v>164</v>
      </c>
      <c r="N167" s="27" t="e">
        <f t="shared" si="36"/>
        <v>#N/A</v>
      </c>
      <c r="O167" s="27" t="e">
        <f t="shared" si="37"/>
        <v>#N/A</v>
      </c>
      <c r="P167" s="27" t="e">
        <f t="shared" si="38"/>
        <v>#N/A</v>
      </c>
      <c r="Y167" s="81"/>
      <c r="Z167" s="81"/>
      <c r="AA167" s="81"/>
      <c r="AB167" s="81"/>
    </row>
    <row r="168" spans="1:28" ht="12.75">
      <c r="A168" s="27">
        <v>165</v>
      </c>
      <c r="B168" s="27" t="str">
        <f t="shared" si="30"/>
        <v>Stacey</v>
      </c>
      <c r="C168" s="27" t="str">
        <f t="shared" si="31"/>
        <v>Koops</v>
      </c>
      <c r="D168" s="27">
        <f t="shared" si="32"/>
        <v>91</v>
      </c>
      <c r="G168" s="27">
        <v>165</v>
      </c>
      <c r="H168" s="27" t="str">
        <f t="shared" si="33"/>
        <v>Jenae</v>
      </c>
      <c r="I168" s="27" t="str">
        <f t="shared" si="34"/>
        <v>Carpenter</v>
      </c>
      <c r="J168" s="27">
        <f t="shared" si="35"/>
        <v>263</v>
      </c>
      <c r="M168" s="27">
        <v>165</v>
      </c>
      <c r="N168" s="27" t="str">
        <f t="shared" si="36"/>
        <v>Anisa </v>
      </c>
      <c r="O168" s="27" t="str">
        <f t="shared" si="37"/>
        <v>Banani</v>
      </c>
      <c r="P168" s="27">
        <f t="shared" si="38"/>
        <v>122</v>
      </c>
      <c r="Y168" s="81"/>
      <c r="Z168" s="81"/>
      <c r="AA168" s="81"/>
      <c r="AB168" s="81"/>
    </row>
    <row r="169" spans="1:28" ht="12.75">
      <c r="A169" s="27">
        <v>166</v>
      </c>
      <c r="B169" s="27" t="str">
        <f t="shared" si="30"/>
        <v>Josie </v>
      </c>
      <c r="C169" s="27" t="str">
        <f t="shared" si="31"/>
        <v>Marchant</v>
      </c>
      <c r="D169" s="27">
        <f t="shared" si="32"/>
        <v>31</v>
      </c>
      <c r="G169" s="27">
        <v>166</v>
      </c>
      <c r="H169" s="27" t="str">
        <f t="shared" si="33"/>
        <v>Jessica</v>
      </c>
      <c r="I169" s="27" t="str">
        <f t="shared" si="34"/>
        <v>Mathwin</v>
      </c>
      <c r="J169" s="27">
        <f t="shared" si="35"/>
        <v>276</v>
      </c>
      <c r="M169" s="27">
        <v>166</v>
      </c>
      <c r="N169" s="27" t="str">
        <f t="shared" si="36"/>
        <v>Tandamya</v>
      </c>
      <c r="O169" s="27" t="str">
        <f t="shared" si="37"/>
        <v>Harper</v>
      </c>
      <c r="P169" s="27">
        <f t="shared" si="38"/>
        <v>472</v>
      </c>
      <c r="Y169" s="81"/>
      <c r="Z169" s="81"/>
      <c r="AA169" s="81"/>
      <c r="AB169" s="81"/>
    </row>
    <row r="170" spans="1:28" ht="12.75">
      <c r="A170" s="27">
        <v>167</v>
      </c>
      <c r="B170" s="27" t="str">
        <f t="shared" si="30"/>
        <v>SRMA</v>
      </c>
      <c r="C170" s="27" t="str">
        <f t="shared" si="31"/>
        <v>KAPAC</v>
      </c>
      <c r="D170" s="27">
        <f t="shared" si="32"/>
        <v>23</v>
      </c>
      <c r="G170" s="27">
        <v>167</v>
      </c>
      <c r="H170" s="27" t="str">
        <f t="shared" si="33"/>
        <v>Aimee</v>
      </c>
      <c r="I170" s="27" t="str">
        <f t="shared" si="34"/>
        <v>Cowan</v>
      </c>
      <c r="J170" s="27">
        <f t="shared" si="35"/>
        <v>172</v>
      </c>
      <c r="M170" s="27">
        <v>167</v>
      </c>
      <c r="N170" s="27" t="str">
        <f t="shared" si="36"/>
        <v>Jordan</v>
      </c>
      <c r="O170" s="27" t="str">
        <f t="shared" si="37"/>
        <v>RUSH</v>
      </c>
      <c r="P170" s="27">
        <f t="shared" si="38"/>
        <v>423</v>
      </c>
      <c r="Y170" s="81"/>
      <c r="Z170" s="81"/>
      <c r="AA170" s="81"/>
      <c r="AB170" s="81"/>
    </row>
    <row r="171" spans="1:28" ht="12.75">
      <c r="A171" s="27">
        <v>168</v>
      </c>
      <c r="B171" s="27" t="str">
        <f t="shared" si="30"/>
        <v>BROOKLYN</v>
      </c>
      <c r="C171" s="27" t="str">
        <f t="shared" si="31"/>
        <v>WOODWARD</v>
      </c>
      <c r="D171" s="27">
        <f t="shared" si="32"/>
        <v>22</v>
      </c>
      <c r="G171" s="27">
        <v>168</v>
      </c>
      <c r="H171" s="27" t="str">
        <f t="shared" si="33"/>
        <v>Jessica</v>
      </c>
      <c r="I171" s="27" t="str">
        <f t="shared" si="34"/>
        <v>DeCosta</v>
      </c>
      <c r="J171" s="27">
        <f t="shared" si="35"/>
        <v>84</v>
      </c>
      <c r="M171" s="27">
        <v>168</v>
      </c>
      <c r="N171" s="27" t="str">
        <f t="shared" si="36"/>
        <v>Ashleigh</v>
      </c>
      <c r="O171" s="27" t="str">
        <f t="shared" si="37"/>
        <v>Head</v>
      </c>
      <c r="P171" s="27">
        <f t="shared" si="38"/>
        <v>81</v>
      </c>
      <c r="Y171" s="81"/>
      <c r="Z171" s="81"/>
      <c r="AA171" s="81"/>
      <c r="AB171" s="81"/>
    </row>
    <row r="172" spans="1:28" ht="12.75">
      <c r="A172" s="27">
        <v>169</v>
      </c>
      <c r="B172" s="27" t="str">
        <f t="shared" si="30"/>
        <v>Jessica </v>
      </c>
      <c r="C172" s="27" t="str">
        <f t="shared" si="31"/>
        <v>Bestall</v>
      </c>
      <c r="D172" s="27">
        <f t="shared" si="32"/>
        <v>241</v>
      </c>
      <c r="M172" s="27">
        <v>169</v>
      </c>
      <c r="N172" s="27" t="str">
        <f t="shared" si="36"/>
        <v>LAURA</v>
      </c>
      <c r="O172" s="27" t="str">
        <f t="shared" si="37"/>
        <v>HOLMES</v>
      </c>
      <c r="P172" s="27">
        <f t="shared" si="38"/>
        <v>22</v>
      </c>
      <c r="Y172" s="81"/>
      <c r="Z172" s="81"/>
      <c r="AA172" s="81"/>
      <c r="AB172" s="81"/>
    </row>
    <row r="173" spans="1:28" ht="12.75">
      <c r="A173" s="27">
        <v>170</v>
      </c>
      <c r="B173" s="27" t="str">
        <f t="shared" si="30"/>
        <v>Fiona</v>
      </c>
      <c r="C173" s="27" t="str">
        <f t="shared" si="31"/>
        <v>Woodworth</v>
      </c>
      <c r="D173" s="27">
        <f t="shared" si="32"/>
        <v>451</v>
      </c>
      <c r="M173" s="27">
        <v>170</v>
      </c>
      <c r="N173" s="27" t="str">
        <f t="shared" si="36"/>
        <v>Jen</v>
      </c>
      <c r="O173" s="27" t="str">
        <f t="shared" si="37"/>
        <v>Pirimwong</v>
      </c>
      <c r="P173" s="27">
        <f t="shared" si="38"/>
        <v>139</v>
      </c>
      <c r="Y173" s="81"/>
      <c r="Z173" s="81"/>
      <c r="AA173" s="81"/>
      <c r="AB173" s="81"/>
    </row>
    <row r="174" spans="1:28" ht="12.75">
      <c r="A174" s="27">
        <v>171</v>
      </c>
      <c r="B174" s="27" t="str">
        <f t="shared" si="30"/>
        <v>Eloise</v>
      </c>
      <c r="C174" s="27" t="str">
        <f t="shared" si="31"/>
        <v>FOTI</v>
      </c>
      <c r="D174" s="27">
        <f t="shared" si="32"/>
        <v>112</v>
      </c>
      <c r="M174" s="27">
        <v>171</v>
      </c>
      <c r="N174" s="27" t="str">
        <f t="shared" si="36"/>
        <v>Amy</v>
      </c>
      <c r="O174" s="27" t="str">
        <f t="shared" si="37"/>
        <v>Larkin</v>
      </c>
      <c r="P174" s="27">
        <f t="shared" si="38"/>
        <v>451</v>
      </c>
      <c r="Y174" s="81"/>
      <c r="Z174" s="81"/>
      <c r="AA174" s="81"/>
      <c r="AB174" s="81"/>
    </row>
    <row r="175" spans="1:28" ht="12.75">
      <c r="A175" s="27">
        <v>172</v>
      </c>
      <c r="B175" s="27" t="str">
        <f t="shared" si="30"/>
        <v>Ashlee</v>
      </c>
      <c r="C175" s="27" t="str">
        <f t="shared" si="31"/>
        <v>Webster</v>
      </c>
      <c r="D175" s="27">
        <f t="shared" si="32"/>
        <v>275</v>
      </c>
      <c r="M175" s="27">
        <v>172</v>
      </c>
      <c r="N175" s="27" t="str">
        <f t="shared" si="36"/>
        <v>Nicola</v>
      </c>
      <c r="O175" s="27" t="str">
        <f t="shared" si="37"/>
        <v>Rosher</v>
      </c>
      <c r="P175" s="27">
        <f t="shared" si="38"/>
        <v>449</v>
      </c>
      <c r="Y175" s="81"/>
      <c r="Z175" s="81"/>
      <c r="AA175" s="81"/>
      <c r="AB175" s="81"/>
    </row>
    <row r="176" spans="1:28" ht="12.75">
      <c r="A176" s="27">
        <v>173</v>
      </c>
      <c r="B176" s="27" t="str">
        <f t="shared" si="30"/>
        <v>Alison</v>
      </c>
      <c r="C176" s="27" t="str">
        <f t="shared" si="31"/>
        <v>Steele</v>
      </c>
      <c r="D176" s="27">
        <f t="shared" si="32"/>
        <v>450</v>
      </c>
      <c r="M176" s="27">
        <v>173</v>
      </c>
      <c r="N176" s="27" t="str">
        <f t="shared" si="36"/>
        <v>Chloe</v>
      </c>
      <c r="O176" s="27" t="str">
        <f t="shared" si="37"/>
        <v>ROBERTSON</v>
      </c>
      <c r="P176" s="27">
        <f t="shared" si="38"/>
        <v>429</v>
      </c>
      <c r="Y176" s="81"/>
      <c r="Z176" s="81"/>
      <c r="AA176" s="81"/>
      <c r="AB176" s="81"/>
    </row>
    <row r="177" spans="1:28" ht="12.75">
      <c r="A177" s="27">
        <v>174</v>
      </c>
      <c r="B177" s="27" t="str">
        <f t="shared" si="30"/>
        <v>Courtney</v>
      </c>
      <c r="C177" s="27" t="str">
        <f t="shared" si="31"/>
        <v>Bruce</v>
      </c>
      <c r="D177" s="27">
        <f t="shared" si="32"/>
        <v>131</v>
      </c>
      <c r="M177" s="27">
        <v>174</v>
      </c>
      <c r="N177" s="27" t="str">
        <f t="shared" si="36"/>
        <v>Tina</v>
      </c>
      <c r="O177" s="27" t="str">
        <f t="shared" si="37"/>
        <v>Kilpatrick</v>
      </c>
      <c r="P177" s="27">
        <f t="shared" si="38"/>
        <v>200</v>
      </c>
      <c r="Y177" s="81"/>
      <c r="Z177" s="81"/>
      <c r="AA177" s="81"/>
      <c r="AB177" s="81"/>
    </row>
    <row r="178" spans="1:28" ht="12.75">
      <c r="A178" s="27">
        <v>175</v>
      </c>
      <c r="B178" s="27" t="str">
        <f t="shared" si="30"/>
        <v>Jennifer</v>
      </c>
      <c r="C178" s="27" t="str">
        <f t="shared" si="31"/>
        <v>Rhodes</v>
      </c>
      <c r="D178" s="27">
        <f t="shared" si="32"/>
        <v>418</v>
      </c>
      <c r="M178" s="27">
        <v>175</v>
      </c>
      <c r="N178" s="27" t="str">
        <f t="shared" si="36"/>
        <v>Demi</v>
      </c>
      <c r="O178" s="27" t="str">
        <f t="shared" si="37"/>
        <v>Moretti</v>
      </c>
      <c r="P178" s="27">
        <f t="shared" si="38"/>
        <v>267</v>
      </c>
      <c r="Y178" s="81"/>
      <c r="Z178" s="81"/>
      <c r="AA178" s="81"/>
      <c r="AB178" s="81"/>
    </row>
    <row r="179" spans="1:28" ht="12.75">
      <c r="A179" s="27">
        <v>176</v>
      </c>
      <c r="B179" s="27" t="str">
        <f t="shared" si="30"/>
        <v>Helen</v>
      </c>
      <c r="C179" s="27" t="str">
        <f t="shared" si="31"/>
        <v>ROBERTS</v>
      </c>
      <c r="D179" s="27">
        <f t="shared" si="32"/>
        <v>426</v>
      </c>
      <c r="M179" s="27">
        <v>176</v>
      </c>
      <c r="N179" s="27" t="str">
        <f t="shared" si="36"/>
        <v>Emily</v>
      </c>
      <c r="O179" s="27" t="str">
        <f t="shared" si="37"/>
        <v>ORZEL</v>
      </c>
      <c r="P179" s="27">
        <f t="shared" si="38"/>
        <v>426</v>
      </c>
      <c r="Y179" s="81"/>
      <c r="Z179" s="81"/>
      <c r="AA179" s="81"/>
      <c r="AB179" s="81"/>
    </row>
    <row r="180" spans="1:28" ht="12.75">
      <c r="A180" s="27">
        <v>177</v>
      </c>
      <c r="B180" s="27" t="str">
        <f t="shared" si="30"/>
        <v>Alexandra</v>
      </c>
      <c r="C180" s="27" t="str">
        <f t="shared" si="31"/>
        <v>TRICK</v>
      </c>
      <c r="D180" s="27">
        <f t="shared" si="32"/>
        <v>429</v>
      </c>
      <c r="M180" s="27">
        <v>177</v>
      </c>
      <c r="N180" s="27" t="e">
        <f t="shared" si="36"/>
        <v>#N/A</v>
      </c>
      <c r="O180" s="27" t="e">
        <f t="shared" si="37"/>
        <v>#N/A</v>
      </c>
      <c r="P180" s="27" t="e">
        <f t="shared" si="38"/>
        <v>#N/A</v>
      </c>
      <c r="Y180" s="81"/>
      <c r="Z180" s="81"/>
      <c r="AA180" s="81"/>
      <c r="AB180" s="81"/>
    </row>
    <row r="181" spans="1:28" ht="12.75">
      <c r="A181" s="27">
        <v>178</v>
      </c>
      <c r="B181" s="27" t="str">
        <f t="shared" si="30"/>
        <v>Natasha</v>
      </c>
      <c r="C181" s="27" t="str">
        <f t="shared" si="31"/>
        <v>Lade</v>
      </c>
      <c r="D181" s="27">
        <f t="shared" si="32"/>
        <v>244</v>
      </c>
      <c r="M181" s="27">
        <v>178</v>
      </c>
      <c r="N181" s="27" t="str">
        <f t="shared" si="36"/>
        <v>Daniella </v>
      </c>
      <c r="O181" s="27" t="str">
        <f t="shared" si="37"/>
        <v>ANTONUCCI</v>
      </c>
      <c r="P181" s="27">
        <f t="shared" si="38"/>
        <v>312</v>
      </c>
      <c r="Y181" s="81"/>
      <c r="Z181" s="81"/>
      <c r="AA181" s="81"/>
      <c r="AB181" s="81"/>
    </row>
    <row r="182" spans="1:28" ht="12.75">
      <c r="A182" s="27">
        <v>179</v>
      </c>
      <c r="B182" s="27" t="str">
        <f t="shared" si="30"/>
        <v>Siraece</v>
      </c>
      <c r="C182" s="27" t="str">
        <f t="shared" si="31"/>
        <v>baxter</v>
      </c>
      <c r="D182" s="27">
        <f t="shared" si="32"/>
        <v>45</v>
      </c>
      <c r="M182" s="27">
        <v>179</v>
      </c>
      <c r="N182" s="27">
        <f t="shared" si="36"/>
        <v>0</v>
      </c>
      <c r="O182" s="27">
        <f t="shared" si="37"/>
        <v>0</v>
      </c>
      <c r="P182" s="27">
        <f t="shared" si="38"/>
        <v>310</v>
      </c>
      <c r="Y182" s="81"/>
      <c r="Z182" s="81"/>
      <c r="AA182" s="81"/>
      <c r="AB182" s="81"/>
    </row>
    <row r="183" spans="1:28" ht="12.75">
      <c r="A183" s="27">
        <v>180</v>
      </c>
      <c r="B183" s="27" t="str">
        <f t="shared" si="30"/>
        <v>Jacinta</v>
      </c>
      <c r="C183" s="27" t="str">
        <f t="shared" si="31"/>
        <v>Balestra</v>
      </c>
      <c r="D183" s="27">
        <f t="shared" si="32"/>
        <v>271</v>
      </c>
      <c r="M183" s="27">
        <v>180</v>
      </c>
      <c r="N183" s="27" t="str">
        <f t="shared" si="36"/>
        <v>Jessica </v>
      </c>
      <c r="O183" s="27" t="str">
        <f t="shared" si="37"/>
        <v>PRIDDIS</v>
      </c>
      <c r="P183" s="27">
        <f t="shared" si="38"/>
        <v>311</v>
      </c>
      <c r="Y183" s="81"/>
      <c r="Z183" s="81"/>
      <c r="AA183" s="81"/>
      <c r="AB183" s="81"/>
    </row>
    <row r="184" spans="1:28" ht="12.75">
      <c r="A184" s="27">
        <v>181</v>
      </c>
      <c r="B184" s="27" t="str">
        <f t="shared" si="30"/>
        <v>Jemma </v>
      </c>
      <c r="C184" s="27" t="str">
        <f t="shared" si="31"/>
        <v>Oloughin</v>
      </c>
      <c r="D184" s="27">
        <f t="shared" si="32"/>
        <v>126</v>
      </c>
      <c r="M184" s="27">
        <v>181</v>
      </c>
      <c r="N184" s="27" t="str">
        <f t="shared" si="36"/>
        <v>Maria</v>
      </c>
      <c r="O184" s="27" t="str">
        <f t="shared" si="37"/>
        <v>Carbone</v>
      </c>
      <c r="P184" s="27">
        <f t="shared" si="38"/>
        <v>199</v>
      </c>
      <c r="Y184" s="81"/>
      <c r="Z184" s="81"/>
      <c r="AA184" s="81"/>
      <c r="AB184" s="81"/>
    </row>
    <row r="185" spans="1:28" ht="12.75">
      <c r="A185" s="27">
        <v>182</v>
      </c>
      <c r="B185" s="27" t="str">
        <f t="shared" si="30"/>
        <v>Nicola</v>
      </c>
      <c r="C185" s="27" t="str">
        <f t="shared" si="31"/>
        <v>HELLYER</v>
      </c>
      <c r="D185" s="27">
        <f t="shared" si="32"/>
        <v>308</v>
      </c>
      <c r="M185" s="27">
        <v>182</v>
      </c>
      <c r="N185" s="27" t="str">
        <f t="shared" si="36"/>
        <v>Tracey </v>
      </c>
      <c r="O185" s="27" t="str">
        <f t="shared" si="37"/>
        <v>Hasslerharm</v>
      </c>
      <c r="P185" s="27">
        <f t="shared" si="38"/>
        <v>323</v>
      </c>
      <c r="Y185" s="81"/>
      <c r="Z185" s="81"/>
      <c r="AA185" s="81"/>
      <c r="AB185" s="81"/>
    </row>
    <row r="186" spans="1:28" ht="12.75">
      <c r="A186" s="27">
        <v>183</v>
      </c>
      <c r="B186" s="27" t="str">
        <f t="shared" si="30"/>
        <v>Georgia</v>
      </c>
      <c r="C186" s="27" t="str">
        <f t="shared" si="31"/>
        <v>MOFFATT</v>
      </c>
      <c r="D186" s="27">
        <f t="shared" si="32"/>
        <v>309</v>
      </c>
      <c r="M186" s="27">
        <v>183</v>
      </c>
      <c r="N186" s="27" t="str">
        <f t="shared" si="36"/>
        <v>Jessica</v>
      </c>
      <c r="O186" s="27" t="str">
        <f t="shared" si="37"/>
        <v>Polkinghorne</v>
      </c>
      <c r="P186" s="27">
        <f t="shared" si="38"/>
        <v>321</v>
      </c>
      <c r="Y186" s="81"/>
      <c r="Z186" s="81"/>
      <c r="AA186" s="81"/>
      <c r="AB186" s="81"/>
    </row>
    <row r="187" spans="1:28" ht="12.75">
      <c r="A187" s="27">
        <v>184</v>
      </c>
      <c r="B187" s="27" t="str">
        <f t="shared" si="30"/>
        <v>Memory</v>
      </c>
      <c r="C187" s="27" t="str">
        <f t="shared" si="31"/>
        <v>TANGIMETUA</v>
      </c>
      <c r="D187" s="27">
        <f t="shared" si="32"/>
        <v>427</v>
      </c>
      <c r="M187" s="27">
        <v>184</v>
      </c>
      <c r="N187" s="27" t="str">
        <f t="shared" si="36"/>
        <v>Alara</v>
      </c>
      <c r="O187" s="27" t="str">
        <f t="shared" si="37"/>
        <v>SYSON</v>
      </c>
      <c r="P187" s="27">
        <f t="shared" si="38"/>
        <v>430</v>
      </c>
      <c r="Y187" s="81"/>
      <c r="Z187" s="81"/>
      <c r="AA187" s="81"/>
      <c r="AB187" s="81"/>
    </row>
    <row r="188" spans="1:28" ht="12.75">
      <c r="A188" s="27">
        <v>185</v>
      </c>
      <c r="B188" s="27" t="str">
        <f t="shared" si="30"/>
        <v>Lisa</v>
      </c>
      <c r="C188" s="27" t="str">
        <f t="shared" si="31"/>
        <v>Thomas</v>
      </c>
      <c r="D188" s="27">
        <f t="shared" si="32"/>
        <v>449</v>
      </c>
      <c r="M188" s="27">
        <v>185</v>
      </c>
      <c r="N188" s="27" t="str">
        <f t="shared" si="36"/>
        <v>Danielle</v>
      </c>
      <c r="O188" s="27" t="str">
        <f t="shared" si="37"/>
        <v>BARRY</v>
      </c>
      <c r="P188" s="27">
        <f t="shared" si="38"/>
        <v>428</v>
      </c>
      <c r="Y188" s="81"/>
      <c r="Z188" s="81"/>
      <c r="AA188" s="81"/>
      <c r="AB188" s="81"/>
    </row>
    <row r="189" spans="1:28" ht="12.75">
      <c r="A189" s="27">
        <v>186</v>
      </c>
      <c r="B189" s="27" t="str">
        <f t="shared" si="30"/>
        <v>Rachel</v>
      </c>
      <c r="C189" s="27" t="str">
        <f t="shared" si="31"/>
        <v>Singer</v>
      </c>
      <c r="D189" s="27">
        <f t="shared" si="32"/>
        <v>284</v>
      </c>
      <c r="M189" s="27">
        <v>186</v>
      </c>
      <c r="N189" s="27" t="str">
        <f t="shared" si="36"/>
        <v>Jana</v>
      </c>
      <c r="O189" s="27" t="str">
        <f t="shared" si="37"/>
        <v>Miller</v>
      </c>
      <c r="P189" s="27">
        <f t="shared" si="38"/>
        <v>83</v>
      </c>
      <c r="Y189" s="81"/>
      <c r="Z189" s="81"/>
      <c r="AA189" s="81"/>
      <c r="AB189" s="81"/>
    </row>
    <row r="190" spans="1:28" ht="12.75">
      <c r="A190" s="27">
        <v>187</v>
      </c>
      <c r="B190" s="27" t="str">
        <f t="shared" si="30"/>
        <v>Michelle</v>
      </c>
      <c r="C190" s="27" t="str">
        <f t="shared" si="31"/>
        <v>Powell</v>
      </c>
      <c r="D190" s="27">
        <f t="shared" si="32"/>
        <v>46</v>
      </c>
      <c r="Y190" s="81"/>
      <c r="Z190" s="81"/>
      <c r="AA190" s="81"/>
      <c r="AB190" s="81"/>
    </row>
    <row r="191" spans="1:28" ht="12.75">
      <c r="A191" s="27">
        <v>188</v>
      </c>
      <c r="B191" s="27" t="str">
        <f t="shared" si="30"/>
        <v>Kelly </v>
      </c>
      <c r="C191" s="27" t="str">
        <f t="shared" si="31"/>
        <v>Grant</v>
      </c>
      <c r="D191" s="27">
        <f t="shared" si="32"/>
        <v>44</v>
      </c>
      <c r="Y191" s="81"/>
      <c r="Z191" s="81"/>
      <c r="AA191" s="81"/>
      <c r="AB191" s="81"/>
    </row>
    <row r="192" spans="1:28" ht="12.75">
      <c r="A192" s="27">
        <v>189</v>
      </c>
      <c r="B192" s="27" t="str">
        <f t="shared" si="30"/>
        <v>Samantha</v>
      </c>
      <c r="C192" s="27" t="str">
        <f t="shared" si="31"/>
        <v>Ruggeri</v>
      </c>
      <c r="D192" s="27">
        <f t="shared" si="32"/>
        <v>277</v>
      </c>
      <c r="Y192" s="81"/>
      <c r="Z192" s="81"/>
      <c r="AA192" s="81"/>
      <c r="AB192" s="81"/>
    </row>
    <row r="193" spans="1:28" ht="12.75">
      <c r="A193" s="27">
        <v>190</v>
      </c>
      <c r="B193" s="27">
        <f t="shared" si="30"/>
        <v>0</v>
      </c>
      <c r="C193" s="27">
        <f t="shared" si="31"/>
        <v>0</v>
      </c>
      <c r="D193" s="27">
        <f t="shared" si="32"/>
        <v>278</v>
      </c>
      <c r="Y193" s="81"/>
      <c r="Z193" s="81"/>
      <c r="AA193" s="81"/>
      <c r="AB193" s="81"/>
    </row>
    <row r="194" spans="1:28" ht="12.75">
      <c r="A194" s="27">
        <v>191</v>
      </c>
      <c r="B194" s="27" t="str">
        <f t="shared" si="30"/>
        <v>Emily</v>
      </c>
      <c r="C194" s="27" t="str">
        <f t="shared" si="31"/>
        <v>DAVIDSON</v>
      </c>
      <c r="D194" s="27">
        <f t="shared" si="32"/>
        <v>311</v>
      </c>
      <c r="Y194" s="81"/>
      <c r="Z194" s="81"/>
      <c r="AA194" s="81"/>
      <c r="AB194" s="81"/>
    </row>
    <row r="195" spans="1:28" ht="12.75">
      <c r="A195" s="27">
        <v>192</v>
      </c>
      <c r="B195" s="27" t="str">
        <f t="shared" si="30"/>
        <v>Alisha </v>
      </c>
      <c r="C195" s="27" t="str">
        <f t="shared" si="31"/>
        <v>Jennis</v>
      </c>
      <c r="D195" s="27">
        <f t="shared" si="32"/>
        <v>152</v>
      </c>
      <c r="Y195" s="81"/>
      <c r="Z195" s="81"/>
      <c r="AA195" s="81"/>
      <c r="AB195" s="81"/>
    </row>
    <row r="196" spans="1:28" ht="12.75">
      <c r="A196" s="27">
        <v>193</v>
      </c>
      <c r="B196" s="27" t="str">
        <f aca="true" t="shared" si="39" ref="B196:B216">VLOOKUP(A196,$A$2:$D$601,3,0)</f>
        <v>ANNA</v>
      </c>
      <c r="C196" s="27" t="str">
        <f aca="true" t="shared" si="40" ref="C196:C216">VLOOKUP(A196,$A$2:$D$601,4,0)</f>
        <v>LAYCOCK</v>
      </c>
      <c r="D196" s="27">
        <f aca="true" t="shared" si="41" ref="D196:D216">VLOOKUP(A196,$A$2:$D$601,2,0)</f>
        <v>63</v>
      </c>
      <c r="Y196" s="81"/>
      <c r="Z196" s="81"/>
      <c r="AA196" s="81"/>
      <c r="AB196" s="81"/>
    </row>
    <row r="197" spans="1:28" ht="12.75">
      <c r="A197" s="27">
        <v>194</v>
      </c>
      <c r="B197" s="27" t="str">
        <f t="shared" si="39"/>
        <v>TONAYA</v>
      </c>
      <c r="C197" s="27" t="str">
        <f t="shared" si="40"/>
        <v>COLLINS</v>
      </c>
      <c r="D197" s="27">
        <f t="shared" si="41"/>
        <v>21</v>
      </c>
      <c r="Y197" s="81"/>
      <c r="Z197" s="81"/>
      <c r="AA197" s="81"/>
      <c r="AB197" s="81"/>
    </row>
    <row r="198" spans="1:28" ht="12.75">
      <c r="A198" s="27">
        <v>195</v>
      </c>
      <c r="B198" s="27" t="str">
        <f t="shared" si="39"/>
        <v>ALEX</v>
      </c>
      <c r="C198" s="27" t="str">
        <f t="shared" si="40"/>
        <v>COLEMAN</v>
      </c>
      <c r="D198" s="27">
        <f t="shared" si="41"/>
        <v>67</v>
      </c>
      <c r="Y198" s="81"/>
      <c r="Z198" s="81"/>
      <c r="AA198" s="81"/>
      <c r="AB198" s="81"/>
    </row>
    <row r="199" spans="1:28" ht="12.75">
      <c r="A199" s="27">
        <v>196</v>
      </c>
      <c r="B199" s="27">
        <f t="shared" si="39"/>
        <v>0</v>
      </c>
      <c r="C199" s="27">
        <f t="shared" si="40"/>
        <v>0</v>
      </c>
      <c r="D199" s="27">
        <f t="shared" si="41"/>
        <v>452</v>
      </c>
      <c r="Y199" s="81"/>
      <c r="Z199" s="81"/>
      <c r="AA199" s="81"/>
      <c r="AB199" s="81"/>
    </row>
    <row r="200" spans="1:28" ht="12.75">
      <c r="A200" s="27">
        <v>197</v>
      </c>
      <c r="B200" s="27">
        <f t="shared" si="39"/>
        <v>0</v>
      </c>
      <c r="C200" s="27">
        <f t="shared" si="40"/>
        <v>0</v>
      </c>
      <c r="D200" s="27">
        <f t="shared" si="41"/>
        <v>279</v>
      </c>
      <c r="Y200" s="81"/>
      <c r="Z200" s="81"/>
      <c r="AA200" s="81"/>
      <c r="AB200" s="81"/>
    </row>
    <row r="201" spans="1:28" ht="12.75">
      <c r="A201" s="27">
        <v>198</v>
      </c>
      <c r="B201" s="27" t="str">
        <f t="shared" si="39"/>
        <v>Paige</v>
      </c>
      <c r="C201" s="27" t="str">
        <f t="shared" si="40"/>
        <v>NEAVE</v>
      </c>
      <c r="D201" s="27">
        <f t="shared" si="41"/>
        <v>430</v>
      </c>
      <c r="Y201" s="81"/>
      <c r="Z201" s="81"/>
      <c r="AA201" s="81"/>
      <c r="AB201" s="81"/>
    </row>
    <row r="202" spans="1:28" ht="12.75">
      <c r="A202" s="27">
        <v>199</v>
      </c>
      <c r="B202" s="27" t="str">
        <f t="shared" si="39"/>
        <v>Michele</v>
      </c>
      <c r="C202" s="27" t="str">
        <f t="shared" si="40"/>
        <v>Cosgrove</v>
      </c>
      <c r="D202" s="27">
        <f t="shared" si="41"/>
        <v>387</v>
      </c>
      <c r="Y202" s="81"/>
      <c r="Z202" s="81"/>
      <c r="AA202" s="81"/>
      <c r="AB202" s="81"/>
    </row>
    <row r="203" spans="1:28" ht="12.75">
      <c r="A203" s="27">
        <v>200</v>
      </c>
      <c r="B203" s="27" t="str">
        <f t="shared" si="39"/>
        <v>Hayley</v>
      </c>
      <c r="C203" s="27" t="str">
        <f t="shared" si="40"/>
        <v>Bowie</v>
      </c>
      <c r="D203" s="27">
        <f t="shared" si="41"/>
        <v>447</v>
      </c>
      <c r="Y203" s="81"/>
      <c r="Z203" s="81"/>
      <c r="AA203" s="81"/>
      <c r="AB203" s="81"/>
    </row>
    <row r="204" spans="1:28" ht="12.75">
      <c r="A204" s="27">
        <v>201</v>
      </c>
      <c r="B204" s="27" t="str">
        <f t="shared" si="39"/>
        <v>Fatu</v>
      </c>
      <c r="C204" s="27" t="str">
        <f t="shared" si="40"/>
        <v>Massquor</v>
      </c>
      <c r="D204" s="27">
        <f t="shared" si="41"/>
        <v>97</v>
      </c>
      <c r="Y204" s="81"/>
      <c r="Z204" s="81"/>
      <c r="AA204" s="81"/>
      <c r="AB204" s="81"/>
    </row>
    <row r="205" spans="1:28" ht="12.75">
      <c r="A205" s="27">
        <v>202</v>
      </c>
      <c r="B205" s="27" t="str">
        <f t="shared" si="39"/>
        <v>Tegan</v>
      </c>
      <c r="C205" s="27" t="str">
        <f t="shared" si="40"/>
        <v>Richardson</v>
      </c>
      <c r="D205" s="27">
        <f t="shared" si="41"/>
        <v>83</v>
      </c>
      <c r="Y205" s="81"/>
      <c r="Z205" s="81"/>
      <c r="AA205" s="81"/>
      <c r="AB205" s="81"/>
    </row>
    <row r="206" spans="1:28" ht="12.75">
      <c r="A206" s="27">
        <v>203</v>
      </c>
      <c r="B206" s="27" t="str">
        <f t="shared" si="39"/>
        <v>LIVIA </v>
      </c>
      <c r="C206" s="27" t="str">
        <f t="shared" si="40"/>
        <v>PAULETTO</v>
      </c>
      <c r="D206" s="27">
        <f t="shared" si="41"/>
        <v>62</v>
      </c>
      <c r="Y206" s="81"/>
      <c r="Z206" s="81"/>
      <c r="AA206" s="81"/>
      <c r="AB206" s="81"/>
    </row>
    <row r="207" spans="1:28" ht="12.75">
      <c r="A207" s="27">
        <v>204</v>
      </c>
      <c r="B207" s="27" t="str">
        <f t="shared" si="39"/>
        <v>Chelsea</v>
      </c>
      <c r="C207" s="27" t="str">
        <f t="shared" si="40"/>
        <v>Thomas</v>
      </c>
      <c r="D207" s="27">
        <f t="shared" si="41"/>
        <v>492</v>
      </c>
      <c r="Y207" s="81"/>
      <c r="Z207" s="81"/>
      <c r="AA207" s="81"/>
      <c r="AB207" s="81"/>
    </row>
    <row r="208" spans="1:28" ht="12.75">
      <c r="A208" s="27">
        <v>205</v>
      </c>
      <c r="B208" s="27" t="str">
        <f t="shared" si="39"/>
        <v>Kate </v>
      </c>
      <c r="C208" s="27" t="str">
        <f t="shared" si="40"/>
        <v>Barblett</v>
      </c>
      <c r="D208" s="27">
        <f t="shared" si="41"/>
        <v>298</v>
      </c>
      <c r="Y208" s="81"/>
      <c r="Z208" s="81"/>
      <c r="AA208" s="81"/>
      <c r="AB208" s="81"/>
    </row>
    <row r="209" spans="1:28" ht="12.75">
      <c r="A209" s="27">
        <v>206</v>
      </c>
      <c r="B209" s="27" t="str">
        <f t="shared" si="39"/>
        <v>Jessica</v>
      </c>
      <c r="C209" s="27" t="str">
        <f t="shared" si="40"/>
        <v>Polkinghorn</v>
      </c>
      <c r="D209" s="27">
        <f t="shared" si="41"/>
        <v>94</v>
      </c>
      <c r="Y209" s="81"/>
      <c r="Z209" s="81"/>
      <c r="AA209" s="81"/>
      <c r="AB209" s="81"/>
    </row>
    <row r="210" spans="1:28" ht="12.75">
      <c r="A210" s="27">
        <v>207</v>
      </c>
      <c r="B210" s="27" t="str">
        <f t="shared" si="39"/>
        <v>Monique</v>
      </c>
      <c r="C210" s="27" t="str">
        <f t="shared" si="40"/>
        <v>Mason </v>
      </c>
      <c r="D210" s="27">
        <f t="shared" si="41"/>
        <v>69</v>
      </c>
      <c r="Y210" s="81"/>
      <c r="Z210" s="81"/>
      <c r="AA210" s="81"/>
      <c r="AB210" s="81"/>
    </row>
    <row r="211" spans="1:28" ht="12.75">
      <c r="A211" s="27">
        <v>208</v>
      </c>
      <c r="B211" s="27" t="str">
        <f t="shared" si="39"/>
        <v>Jennifer</v>
      </c>
      <c r="C211" s="27" t="str">
        <f t="shared" si="40"/>
        <v>Da Silva</v>
      </c>
      <c r="D211" s="27">
        <f t="shared" si="41"/>
        <v>181</v>
      </c>
      <c r="Y211" s="81"/>
      <c r="Z211" s="81"/>
      <c r="AA211" s="81"/>
      <c r="AB211" s="81"/>
    </row>
    <row r="212" spans="1:28" ht="12.75">
      <c r="A212" s="27">
        <v>209</v>
      </c>
      <c r="B212" s="27" t="str">
        <f t="shared" si="39"/>
        <v>Chantelle</v>
      </c>
      <c r="C212" s="27" t="str">
        <f t="shared" si="40"/>
        <v>Marriott</v>
      </c>
      <c r="D212" s="27">
        <f t="shared" si="41"/>
        <v>93</v>
      </c>
      <c r="Y212" s="81"/>
      <c r="Z212" s="81"/>
      <c r="AA212" s="81"/>
      <c r="AB212" s="81"/>
    </row>
    <row r="213" spans="1:28" ht="12.75">
      <c r="A213" s="27">
        <v>210</v>
      </c>
      <c r="B213" s="27" t="str">
        <f t="shared" si="39"/>
        <v>Sam</v>
      </c>
      <c r="C213" s="27" t="str">
        <f t="shared" si="40"/>
        <v>Westoff</v>
      </c>
      <c r="D213" s="27">
        <f t="shared" si="41"/>
        <v>374</v>
      </c>
      <c r="Y213" s="81"/>
      <c r="Z213" s="81"/>
      <c r="AA213" s="81"/>
      <c r="AB213" s="81"/>
    </row>
    <row r="214" spans="1:28" ht="12.75">
      <c r="A214" s="27">
        <v>211</v>
      </c>
      <c r="B214" s="27" t="str">
        <f t="shared" si="39"/>
        <v>Alex</v>
      </c>
      <c r="C214" s="27" t="str">
        <f t="shared" si="40"/>
        <v>Mercer</v>
      </c>
      <c r="D214" s="27">
        <f t="shared" si="41"/>
        <v>323</v>
      </c>
      <c r="Y214" s="81"/>
      <c r="Z214" s="81"/>
      <c r="AA214" s="81"/>
      <c r="AB214" s="81"/>
    </row>
    <row r="215" spans="1:28" ht="12.75">
      <c r="A215" s="27">
        <v>212</v>
      </c>
      <c r="B215" s="27" t="str">
        <f t="shared" si="39"/>
        <v>Lisa</v>
      </c>
      <c r="C215" s="27" t="str">
        <f t="shared" si="40"/>
        <v>Motherwell</v>
      </c>
      <c r="D215" s="27">
        <f t="shared" si="41"/>
        <v>328</v>
      </c>
      <c r="Y215" s="81"/>
      <c r="Z215" s="81"/>
      <c r="AA215" s="81"/>
      <c r="AB215" s="81"/>
    </row>
    <row r="216" spans="1:28" ht="12.75">
      <c r="A216" s="27">
        <v>213</v>
      </c>
      <c r="B216" s="27" t="str">
        <f t="shared" si="39"/>
        <v>Hina</v>
      </c>
      <c r="C216" s="27" t="str">
        <f t="shared" si="40"/>
        <v>Parvez</v>
      </c>
      <c r="D216" s="27">
        <f t="shared" si="41"/>
        <v>96</v>
      </c>
      <c r="Y216" s="81"/>
      <c r="Z216" s="81"/>
      <c r="AA216" s="81"/>
      <c r="AB216" s="8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2"/>
  <sheetViews>
    <sheetView tabSelected="1" zoomScalePageLayoutView="0" workbookViewId="0" topLeftCell="C1">
      <selection activeCell="P12" sqref="P12"/>
    </sheetView>
  </sheetViews>
  <sheetFormatPr defaultColWidth="9.140625" defaultRowHeight="12.75"/>
  <cols>
    <col min="1" max="1" width="9.140625" style="13" customWidth="1"/>
    <col min="2" max="2" width="13.421875" style="13" customWidth="1"/>
    <col min="3" max="3" width="13.7109375" style="13" bestFit="1" customWidth="1"/>
    <col min="4" max="7" width="9.140625" style="13" customWidth="1"/>
    <col min="8" max="8" width="11.421875" style="13" bestFit="1" customWidth="1"/>
    <col min="9" max="9" width="16.140625" style="13" bestFit="1" customWidth="1"/>
    <col min="10" max="13" width="9.140625" style="13" customWidth="1"/>
    <col min="14" max="14" width="11.00390625" style="13" bestFit="1" customWidth="1"/>
    <col min="15" max="15" width="14.28125" style="13" bestFit="1" customWidth="1"/>
    <col min="16" max="19" width="9.140625" style="13" customWidth="1"/>
    <col min="20" max="20" width="9.28125" style="13" bestFit="1" customWidth="1"/>
    <col min="21" max="21" width="12.28125" style="13" bestFit="1" customWidth="1"/>
    <col min="22" max="25" width="9.140625" style="13" customWidth="1"/>
    <col min="26" max="26" width="10.57421875" style="13" bestFit="1" customWidth="1"/>
    <col min="27" max="27" width="16.421875" style="13" customWidth="1"/>
    <col min="28" max="16384" width="9.140625" style="13" customWidth="1"/>
  </cols>
  <sheetData>
    <row r="1" ht="12.75">
      <c r="A1" s="12" t="s">
        <v>87</v>
      </c>
    </row>
    <row r="3" spans="1:29" ht="12.75">
      <c r="A3" s="19" t="s">
        <v>18</v>
      </c>
      <c r="B3" s="20"/>
      <c r="C3" s="21"/>
      <c r="D3" s="22"/>
      <c r="E3" s="29"/>
      <c r="F3" s="14"/>
      <c r="G3" s="19" t="s">
        <v>19</v>
      </c>
      <c r="H3" s="20"/>
      <c r="I3" s="21"/>
      <c r="J3" s="22"/>
      <c r="K3" s="14"/>
      <c r="L3" s="14"/>
      <c r="M3" s="19" t="s">
        <v>20</v>
      </c>
      <c r="N3" s="20"/>
      <c r="O3" s="21"/>
      <c r="P3" s="22"/>
      <c r="Q3" s="14"/>
      <c r="R3" s="30"/>
      <c r="S3" s="19" t="s">
        <v>88</v>
      </c>
      <c r="T3" s="20"/>
      <c r="U3" s="21"/>
      <c r="V3" s="22"/>
      <c r="W3" s="14"/>
      <c r="X3" s="31"/>
      <c r="Y3" s="32" t="s">
        <v>89</v>
      </c>
      <c r="Z3" s="20"/>
      <c r="AA3" s="21"/>
      <c r="AB3" s="22"/>
      <c r="AC3" s="14"/>
    </row>
    <row r="4" spans="1:29" ht="12.75">
      <c r="A4" s="27">
        <v>1</v>
      </c>
      <c r="B4" s="27" t="str">
        <f aca="true" t="shared" si="0" ref="B4:B67">VLOOKUP(A4,$A$2:$D$601,3,0)</f>
        <v>Kenji</v>
      </c>
      <c r="C4" s="27" t="str">
        <f aca="true" t="shared" si="1" ref="C4:C67">VLOOKUP(A4,$A$2:$D$601,4,0)</f>
        <v>Nener</v>
      </c>
      <c r="D4" s="33">
        <f aca="true" t="shared" si="2" ref="D4:D67">VLOOKUP(A4,$A$2:$D$601,2,0)</f>
        <v>422</v>
      </c>
      <c r="E4" s="16" t="s">
        <v>90</v>
      </c>
      <c r="F4" s="24"/>
      <c r="G4" s="27">
        <v>1</v>
      </c>
      <c r="H4" s="27" t="str">
        <f aca="true" t="shared" si="3" ref="H4:H67">VLOOKUP(G4,$A$2:$D$601,3,0)</f>
        <v>Josh </v>
      </c>
      <c r="I4" s="27" t="str">
        <f aca="true" t="shared" si="4" ref="I4:I67">VLOOKUP(G4,$A$2:$D$601,4,0)</f>
        <v>Nicholas</v>
      </c>
      <c r="J4" s="27">
        <f aca="true" t="shared" si="5" ref="J4:J67">VLOOKUP(G4,$A$2:$D$601,2,0)</f>
        <v>364</v>
      </c>
      <c r="K4" s="16" t="s">
        <v>91</v>
      </c>
      <c r="L4" s="24"/>
      <c r="M4" s="27">
        <v>1</v>
      </c>
      <c r="N4" s="27" t="str">
        <f aca="true" t="shared" si="6" ref="N4:N67">VLOOKUP(M4,$A$2:$D$601,3,0)</f>
        <v>Josh </v>
      </c>
      <c r="O4" s="27" t="str">
        <f aca="true" t="shared" si="7" ref="O4:O67">VLOOKUP(M4,$A$2:$D$601,4,0)</f>
        <v>Hicks</v>
      </c>
      <c r="P4" s="27">
        <f aca="true" t="shared" si="8" ref="P4:P67">VLOOKUP(M4,$A$2:$D$601,2,0)</f>
        <v>361</v>
      </c>
      <c r="Q4" s="16" t="s">
        <v>92</v>
      </c>
      <c r="R4" s="24"/>
      <c r="S4" s="27">
        <v>1</v>
      </c>
      <c r="T4" s="27" t="str">
        <f aca="true" t="shared" si="9" ref="T4:T67">VLOOKUP(S4,$A$2:$D$601,3,0)</f>
        <v>Daniel </v>
      </c>
      <c r="U4" s="27" t="str">
        <f aca="true" t="shared" si="10" ref="U4:U67">VLOOKUP(S4,$A$2:$D$601,4,0)</f>
        <v>McQuie</v>
      </c>
      <c r="V4" s="27">
        <f aca="true" t="shared" si="11" ref="V4:V67">VLOOKUP(S4,$A$2:$D$601,2,0)</f>
        <v>471</v>
      </c>
      <c r="W4" s="17" t="s">
        <v>93</v>
      </c>
      <c r="X4" s="26"/>
      <c r="Y4" s="27">
        <v>1</v>
      </c>
      <c r="Z4" s="27" t="str">
        <f aca="true" t="shared" si="12" ref="Z4:Z67">VLOOKUP(Y4,$A$2:$D$601,3,0)</f>
        <v>Marc</v>
      </c>
      <c r="AA4" s="27" t="str">
        <f aca="true" t="shared" si="13" ref="AA4:AA67">VLOOKUP(Y4,$A$2:$D$601,4,0)</f>
        <v>See</v>
      </c>
      <c r="AB4" s="27">
        <f aca="true" t="shared" si="14" ref="AB4:AB67">VLOOKUP(Y4,$A$2:$D$601,2,0)</f>
        <v>201</v>
      </c>
      <c r="AC4" s="16" t="s">
        <v>94</v>
      </c>
    </row>
    <row r="5" spans="1:29" ht="12.75">
      <c r="A5" s="27">
        <v>2</v>
      </c>
      <c r="B5" s="27" t="str">
        <f t="shared" si="0"/>
        <v>Matthew</v>
      </c>
      <c r="C5" s="27" t="str">
        <f t="shared" si="1"/>
        <v>Storer</v>
      </c>
      <c r="D5" s="33">
        <f t="shared" si="2"/>
        <v>425</v>
      </c>
      <c r="E5" s="16" t="s">
        <v>95</v>
      </c>
      <c r="F5" s="24"/>
      <c r="G5" s="27">
        <v>2</v>
      </c>
      <c r="H5" s="27" t="str">
        <f t="shared" si="3"/>
        <v>David</v>
      </c>
      <c r="I5" s="27" t="str">
        <f t="shared" si="4"/>
        <v>Lazarus</v>
      </c>
      <c r="J5" s="27">
        <f t="shared" si="5"/>
        <v>430</v>
      </c>
      <c r="K5" s="16" t="s">
        <v>96</v>
      </c>
      <c r="L5" s="24"/>
      <c r="M5" s="27">
        <v>2</v>
      </c>
      <c r="N5" s="27" t="str">
        <f t="shared" si="6"/>
        <v>Jace</v>
      </c>
      <c r="O5" s="27" t="str">
        <f t="shared" si="7"/>
        <v>Collingridge</v>
      </c>
      <c r="P5" s="27">
        <f t="shared" si="8"/>
        <v>191</v>
      </c>
      <c r="Q5" s="16" t="s">
        <v>97</v>
      </c>
      <c r="R5" s="24"/>
      <c r="S5" s="27">
        <v>2</v>
      </c>
      <c r="T5" s="27" t="str">
        <f t="shared" si="9"/>
        <v>D</v>
      </c>
      <c r="U5" s="27" t="str">
        <f t="shared" si="10"/>
        <v>Kennedy</v>
      </c>
      <c r="V5" s="27">
        <f t="shared" si="11"/>
        <v>478</v>
      </c>
      <c r="W5" s="18" t="s">
        <v>98</v>
      </c>
      <c r="X5" s="28"/>
      <c r="Y5" s="27">
        <v>2</v>
      </c>
      <c r="Z5" s="27" t="str">
        <f t="shared" si="12"/>
        <v>Samuel</v>
      </c>
      <c r="AA5" s="27" t="str">
        <f t="shared" si="13"/>
        <v>May</v>
      </c>
      <c r="AB5" s="27">
        <f t="shared" si="14"/>
        <v>445</v>
      </c>
      <c r="AC5" s="16" t="s">
        <v>99</v>
      </c>
    </row>
    <row r="6" spans="1:29" ht="12.75">
      <c r="A6" s="27">
        <v>3</v>
      </c>
      <c r="B6" s="27" t="str">
        <f t="shared" si="0"/>
        <v>James </v>
      </c>
      <c r="C6" s="27" t="str">
        <f t="shared" si="1"/>
        <v>Davidson </v>
      </c>
      <c r="D6" s="33">
        <f t="shared" si="2"/>
        <v>473</v>
      </c>
      <c r="E6" s="16" t="s">
        <v>100</v>
      </c>
      <c r="F6" s="24"/>
      <c r="G6" s="27">
        <v>3</v>
      </c>
      <c r="H6" s="27" t="str">
        <f t="shared" si="3"/>
        <v>Ethan</v>
      </c>
      <c r="I6" s="27" t="str">
        <f t="shared" si="4"/>
        <v>Heywood</v>
      </c>
      <c r="J6" s="27">
        <f t="shared" si="5"/>
        <v>431</v>
      </c>
      <c r="K6" s="16" t="s">
        <v>101</v>
      </c>
      <c r="L6" s="24"/>
      <c r="M6" s="27">
        <v>3</v>
      </c>
      <c r="N6" s="27" t="str">
        <f t="shared" si="6"/>
        <v>Matthew</v>
      </c>
      <c r="O6" s="27" t="str">
        <f t="shared" si="7"/>
        <v>Brightman</v>
      </c>
      <c r="P6" s="27">
        <f t="shared" si="8"/>
        <v>433</v>
      </c>
      <c r="Q6" s="16" t="s">
        <v>102</v>
      </c>
      <c r="R6" s="24"/>
      <c r="S6" s="27">
        <v>3</v>
      </c>
      <c r="T6" s="27" t="str">
        <f t="shared" si="9"/>
        <v>L</v>
      </c>
      <c r="U6" s="27" t="str">
        <f t="shared" si="10"/>
        <v>Kennedy</v>
      </c>
      <c r="V6" s="27">
        <f t="shared" si="11"/>
        <v>477</v>
      </c>
      <c r="W6" s="16" t="s">
        <v>103</v>
      </c>
      <c r="X6" s="24"/>
      <c r="Y6" s="27">
        <v>3</v>
      </c>
      <c r="Z6" s="27" t="str">
        <f t="shared" si="12"/>
        <v>Brendan</v>
      </c>
      <c r="AA6" s="27" t="str">
        <f t="shared" si="13"/>
        <v>HUNT</v>
      </c>
      <c r="AB6" s="27">
        <f t="shared" si="14"/>
        <v>254</v>
      </c>
      <c r="AC6" s="16" t="s">
        <v>104</v>
      </c>
    </row>
    <row r="7" spans="1:29" ht="12.75">
      <c r="A7" s="27">
        <v>4</v>
      </c>
      <c r="B7" s="27" t="str">
        <f t="shared" si="0"/>
        <v>Cameron </v>
      </c>
      <c r="C7" s="27" t="str">
        <f t="shared" si="1"/>
        <v>YEARDLEY</v>
      </c>
      <c r="D7" s="33">
        <f t="shared" si="2"/>
        <v>41</v>
      </c>
      <c r="E7" s="16" t="s">
        <v>105</v>
      </c>
      <c r="F7" s="24"/>
      <c r="G7" s="27">
        <v>4</v>
      </c>
      <c r="H7" s="27" t="str">
        <f t="shared" si="3"/>
        <v>S</v>
      </c>
      <c r="I7" s="27" t="str">
        <f t="shared" si="4"/>
        <v>Buscumb</v>
      </c>
      <c r="J7" s="27">
        <f t="shared" si="5"/>
        <v>471</v>
      </c>
      <c r="K7" s="16" t="s">
        <v>106</v>
      </c>
      <c r="L7" s="24"/>
      <c r="M7" s="27">
        <v>4</v>
      </c>
      <c r="N7" s="27" t="str">
        <f t="shared" si="6"/>
        <v>Mike</v>
      </c>
      <c r="O7" s="27" t="str">
        <f t="shared" si="7"/>
        <v>Lori</v>
      </c>
      <c r="P7" s="27">
        <f t="shared" si="8"/>
        <v>451</v>
      </c>
      <c r="Q7" s="16" t="s">
        <v>107</v>
      </c>
      <c r="R7" s="24"/>
      <c r="S7" s="27">
        <v>4</v>
      </c>
      <c r="T7" s="27" t="str">
        <f t="shared" si="9"/>
        <v>BEN</v>
      </c>
      <c r="U7" s="27" t="str">
        <f t="shared" si="10"/>
        <v>GREEN</v>
      </c>
      <c r="V7" s="27">
        <f t="shared" si="11"/>
        <v>91</v>
      </c>
      <c r="W7" s="16" t="s">
        <v>108</v>
      </c>
      <c r="X7" s="24"/>
      <c r="Y7" s="27">
        <v>4</v>
      </c>
      <c r="Z7" s="27" t="str">
        <f t="shared" si="12"/>
        <v>Alex</v>
      </c>
      <c r="AA7" s="27" t="str">
        <f t="shared" si="13"/>
        <v>Dreyer</v>
      </c>
      <c r="AB7" s="27">
        <f t="shared" si="14"/>
        <v>81</v>
      </c>
      <c r="AC7" s="16" t="s">
        <v>109</v>
      </c>
    </row>
    <row r="8" spans="1:29" ht="12.75">
      <c r="A8" s="27">
        <v>5</v>
      </c>
      <c r="B8" s="27" t="str">
        <f t="shared" si="0"/>
        <v>Simon </v>
      </c>
      <c r="C8" s="27" t="str">
        <f t="shared" si="1"/>
        <v>Marsiglia</v>
      </c>
      <c r="D8" s="33">
        <f t="shared" si="2"/>
        <v>451</v>
      </c>
      <c r="E8" s="16" t="s">
        <v>110</v>
      </c>
      <c r="F8" s="24"/>
      <c r="G8" s="27">
        <v>5</v>
      </c>
      <c r="H8" s="27" t="str">
        <f t="shared" si="3"/>
        <v>JAMIE </v>
      </c>
      <c r="I8" s="27" t="str">
        <f t="shared" si="4"/>
        <v>ATHANASSIOU</v>
      </c>
      <c r="J8" s="27">
        <f t="shared" si="5"/>
        <v>283</v>
      </c>
      <c r="K8" s="16" t="s">
        <v>111</v>
      </c>
      <c r="L8" s="24"/>
      <c r="M8" s="27">
        <v>5</v>
      </c>
      <c r="N8" s="27" t="str">
        <f t="shared" si="6"/>
        <v>KIERAN</v>
      </c>
      <c r="O8" s="27" t="str">
        <f t="shared" si="7"/>
        <v>KING</v>
      </c>
      <c r="P8" s="27">
        <f t="shared" si="8"/>
        <v>1</v>
      </c>
      <c r="Q8" s="16" t="s">
        <v>112</v>
      </c>
      <c r="R8" s="24"/>
      <c r="S8" s="27">
        <v>5</v>
      </c>
      <c r="T8" s="27" t="str">
        <f t="shared" si="9"/>
        <v>Jack </v>
      </c>
      <c r="U8" s="27" t="str">
        <f t="shared" si="10"/>
        <v>DINUNZIO</v>
      </c>
      <c r="V8" s="27">
        <f t="shared" si="11"/>
        <v>41</v>
      </c>
      <c r="W8" s="16" t="s">
        <v>113</v>
      </c>
      <c r="X8" s="24"/>
      <c r="Y8" s="27">
        <v>5</v>
      </c>
      <c r="Z8" s="27" t="str">
        <f t="shared" si="12"/>
        <v>Samuel</v>
      </c>
      <c r="AA8" s="27" t="str">
        <f t="shared" si="13"/>
        <v>Cleasby</v>
      </c>
      <c r="AB8" s="27">
        <f t="shared" si="14"/>
        <v>447</v>
      </c>
      <c r="AC8" s="16" t="s">
        <v>114</v>
      </c>
    </row>
    <row r="9" spans="1:29" ht="12.75">
      <c r="A9" s="27">
        <v>6</v>
      </c>
      <c r="B9" s="27" t="str">
        <f t="shared" si="0"/>
        <v>Ryan </v>
      </c>
      <c r="C9" s="27" t="str">
        <f t="shared" si="1"/>
        <v>EDWARDS</v>
      </c>
      <c r="D9" s="33">
        <f t="shared" si="2"/>
        <v>42</v>
      </c>
      <c r="E9" s="16" t="s">
        <v>115</v>
      </c>
      <c r="F9" s="24"/>
      <c r="G9" s="27">
        <v>6</v>
      </c>
      <c r="H9" s="27" t="str">
        <f t="shared" si="3"/>
        <v>Eamon </v>
      </c>
      <c r="I9" s="27" t="str">
        <f t="shared" si="4"/>
        <v>Costello</v>
      </c>
      <c r="J9" s="27">
        <f t="shared" si="5"/>
        <v>361</v>
      </c>
      <c r="K9" s="16" t="s">
        <v>116</v>
      </c>
      <c r="L9" s="24"/>
      <c r="M9" s="27">
        <v>6</v>
      </c>
      <c r="N9" s="27" t="str">
        <f t="shared" si="6"/>
        <v>Paul</v>
      </c>
      <c r="O9" s="27" t="str">
        <f t="shared" si="7"/>
        <v>BERENGER</v>
      </c>
      <c r="P9" s="27">
        <f t="shared" si="8"/>
        <v>251</v>
      </c>
      <c r="Q9" s="16" t="s">
        <v>117</v>
      </c>
      <c r="R9" s="24"/>
      <c r="S9" s="27">
        <v>6</v>
      </c>
      <c r="T9" s="27" t="str">
        <f t="shared" si="9"/>
        <v>Cormac</v>
      </c>
      <c r="U9" s="27" t="str">
        <f t="shared" si="10"/>
        <v>Gallagher</v>
      </c>
      <c r="V9" s="27">
        <f t="shared" si="11"/>
        <v>454</v>
      </c>
      <c r="W9" s="16" t="s">
        <v>118</v>
      </c>
      <c r="X9" s="24"/>
      <c r="Y9" s="27">
        <v>6</v>
      </c>
      <c r="Z9" s="27" t="str">
        <f t="shared" si="12"/>
        <v>Nicholas</v>
      </c>
      <c r="AA9" s="27" t="str">
        <f t="shared" si="13"/>
        <v>VonGeusau</v>
      </c>
      <c r="AB9" s="27">
        <f t="shared" si="14"/>
        <v>301</v>
      </c>
      <c r="AC9" s="16" t="s">
        <v>119</v>
      </c>
    </row>
    <row r="10" spans="1:29" ht="12.75">
      <c r="A10" s="27">
        <v>7</v>
      </c>
      <c r="B10" s="27" t="str">
        <f t="shared" si="0"/>
        <v>EOGHAN</v>
      </c>
      <c r="C10" s="27" t="str">
        <f t="shared" si="1"/>
        <v>CURTIN</v>
      </c>
      <c r="D10" s="33">
        <f t="shared" si="2"/>
        <v>417</v>
      </c>
      <c r="E10" s="16" t="s">
        <v>120</v>
      </c>
      <c r="F10" s="24"/>
      <c r="G10" s="27">
        <v>7</v>
      </c>
      <c r="H10" s="27" t="str">
        <f t="shared" si="3"/>
        <v>Jack</v>
      </c>
      <c r="I10" s="27" t="str">
        <f t="shared" si="4"/>
        <v>Leithead</v>
      </c>
      <c r="J10" s="27">
        <f t="shared" si="5"/>
        <v>451</v>
      </c>
      <c r="K10" s="16" t="s">
        <v>121</v>
      </c>
      <c r="L10" s="24"/>
      <c r="M10" s="27">
        <v>7</v>
      </c>
      <c r="N10" s="27" t="str">
        <f t="shared" si="6"/>
        <v>J</v>
      </c>
      <c r="O10" s="27" t="str">
        <f t="shared" si="7"/>
        <v>Crees</v>
      </c>
      <c r="P10" s="27">
        <f t="shared" si="8"/>
        <v>473</v>
      </c>
      <c r="Q10" s="16" t="s">
        <v>122</v>
      </c>
      <c r="R10" s="24"/>
      <c r="S10" s="27">
        <v>7</v>
      </c>
      <c r="T10" s="27" t="str">
        <f t="shared" si="9"/>
        <v>Luke</v>
      </c>
      <c r="U10" s="27" t="str">
        <f t="shared" si="10"/>
        <v>Doecke</v>
      </c>
      <c r="V10" s="27">
        <f t="shared" si="11"/>
        <v>443</v>
      </c>
      <c r="W10" s="16" t="s">
        <v>123</v>
      </c>
      <c r="X10" s="24"/>
      <c r="Y10" s="27">
        <v>7</v>
      </c>
      <c r="Z10" s="27" t="str">
        <f t="shared" si="12"/>
        <v>Thomas</v>
      </c>
      <c r="AA10" s="27" t="str">
        <f t="shared" si="13"/>
        <v>Bruins</v>
      </c>
      <c r="AB10" s="27">
        <f t="shared" si="14"/>
        <v>331</v>
      </c>
      <c r="AC10" s="16" t="s">
        <v>124</v>
      </c>
    </row>
    <row r="11" spans="1:29" ht="12.75">
      <c r="A11" s="27">
        <v>8</v>
      </c>
      <c r="B11" s="27" t="str">
        <f t="shared" si="0"/>
        <v>Alastair</v>
      </c>
      <c r="C11" s="27" t="str">
        <f t="shared" si="1"/>
        <v>Henderson</v>
      </c>
      <c r="D11" s="33">
        <f t="shared" si="2"/>
        <v>419</v>
      </c>
      <c r="E11" s="16" t="s">
        <v>125</v>
      </c>
      <c r="F11" s="24"/>
      <c r="G11" s="27">
        <v>8</v>
      </c>
      <c r="H11" s="27" t="str">
        <f t="shared" si="3"/>
        <v>Dilan</v>
      </c>
      <c r="I11" s="27" t="str">
        <f t="shared" si="4"/>
        <v>Dewsbury</v>
      </c>
      <c r="J11" s="27">
        <f t="shared" si="5"/>
        <v>365</v>
      </c>
      <c r="K11" s="16" t="s">
        <v>102</v>
      </c>
      <c r="L11" s="24"/>
      <c r="M11" s="27">
        <v>8</v>
      </c>
      <c r="N11" s="27" t="str">
        <f t="shared" si="6"/>
        <v>Jared</v>
      </c>
      <c r="O11" s="27" t="str">
        <f t="shared" si="7"/>
        <v>Cowhen</v>
      </c>
      <c r="P11" s="27">
        <f t="shared" si="8"/>
        <v>432</v>
      </c>
      <c r="Q11" s="16" t="s">
        <v>126</v>
      </c>
      <c r="R11" s="24"/>
      <c r="S11" s="27">
        <v>8</v>
      </c>
      <c r="T11" s="27" t="str">
        <f t="shared" si="9"/>
        <v>Tom</v>
      </c>
      <c r="U11" s="27" t="str">
        <f t="shared" si="10"/>
        <v>Leithead</v>
      </c>
      <c r="V11" s="27">
        <f t="shared" si="11"/>
        <v>451</v>
      </c>
      <c r="W11" s="16" t="s">
        <v>127</v>
      </c>
      <c r="X11" s="24"/>
      <c r="Y11" s="27">
        <v>8</v>
      </c>
      <c r="Z11" s="27" t="str">
        <f t="shared" si="12"/>
        <v>Liam </v>
      </c>
      <c r="AA11" s="27" t="str">
        <f t="shared" si="13"/>
        <v>Plummer</v>
      </c>
      <c r="AB11" s="27">
        <f t="shared" si="14"/>
        <v>361</v>
      </c>
      <c r="AC11" s="16" t="s">
        <v>128</v>
      </c>
    </row>
    <row r="12" spans="1:29" ht="12.75">
      <c r="A12" s="27">
        <v>9</v>
      </c>
      <c r="B12" s="27" t="str">
        <f t="shared" si="0"/>
        <v>Jedd</v>
      </c>
      <c r="C12" s="27" t="str">
        <f t="shared" si="1"/>
        <v>LEIPER</v>
      </c>
      <c r="D12" s="33">
        <f t="shared" si="2"/>
        <v>251</v>
      </c>
      <c r="E12" s="16" t="s">
        <v>129</v>
      </c>
      <c r="F12" s="24"/>
      <c r="G12" s="27">
        <v>9</v>
      </c>
      <c r="H12" s="27" t="str">
        <f t="shared" si="3"/>
        <v>Aaron</v>
      </c>
      <c r="I12" s="27" t="str">
        <f t="shared" si="4"/>
        <v>Hitchcock</v>
      </c>
      <c r="J12" s="27">
        <f t="shared" si="5"/>
        <v>448</v>
      </c>
      <c r="K12" s="16" t="s">
        <v>130</v>
      </c>
      <c r="L12" s="24"/>
      <c r="M12" s="27">
        <v>9</v>
      </c>
      <c r="N12" s="27" t="str">
        <f t="shared" si="6"/>
        <v>Kenneth </v>
      </c>
      <c r="O12" s="27" t="str">
        <f t="shared" si="7"/>
        <v>Duggan</v>
      </c>
      <c r="P12" s="27">
        <f t="shared" si="8"/>
        <v>363</v>
      </c>
      <c r="Q12" s="16" t="s">
        <v>131</v>
      </c>
      <c r="R12" s="24"/>
      <c r="S12" s="27">
        <v>9</v>
      </c>
      <c r="T12" s="27" t="str">
        <f t="shared" si="9"/>
        <v>James</v>
      </c>
      <c r="U12" s="27" t="str">
        <f t="shared" si="10"/>
        <v>Lewin</v>
      </c>
      <c r="V12" s="27">
        <f t="shared" si="11"/>
        <v>121</v>
      </c>
      <c r="W12" s="16" t="s">
        <v>132</v>
      </c>
      <c r="X12" s="24"/>
      <c r="Y12" s="27">
        <v>9</v>
      </c>
      <c r="Z12" s="27" t="str">
        <f t="shared" si="12"/>
        <v>Daniel</v>
      </c>
      <c r="AA12" s="27" t="str">
        <f t="shared" si="13"/>
        <v>Clarke</v>
      </c>
      <c r="AB12" s="27">
        <f t="shared" si="14"/>
        <v>271</v>
      </c>
      <c r="AC12" s="16" t="s">
        <v>133</v>
      </c>
    </row>
    <row r="13" spans="1:29" ht="12.75">
      <c r="A13" s="27">
        <v>10</v>
      </c>
      <c r="B13" s="27" t="str">
        <f t="shared" si="0"/>
        <v>BLAKE</v>
      </c>
      <c r="C13" s="27" t="str">
        <f t="shared" si="1"/>
        <v>WILKINSON</v>
      </c>
      <c r="D13" s="33">
        <f t="shared" si="2"/>
        <v>424</v>
      </c>
      <c r="E13" s="16" t="s">
        <v>134</v>
      </c>
      <c r="F13" s="24"/>
      <c r="G13" s="27">
        <v>10</v>
      </c>
      <c r="H13" s="27" t="str">
        <f t="shared" si="3"/>
        <v>Luke </v>
      </c>
      <c r="I13" s="27" t="str">
        <f t="shared" si="4"/>
        <v>Walkey</v>
      </c>
      <c r="J13" s="27">
        <f t="shared" si="5"/>
        <v>191</v>
      </c>
      <c r="K13" s="16" t="s">
        <v>135</v>
      </c>
      <c r="L13" s="24"/>
      <c r="M13" s="27">
        <v>10</v>
      </c>
      <c r="N13" s="27" t="str">
        <f t="shared" si="6"/>
        <v>ANDREW </v>
      </c>
      <c r="O13" s="27" t="str">
        <f t="shared" si="7"/>
        <v>GUTHRIE</v>
      </c>
      <c r="P13" s="27">
        <f t="shared" si="8"/>
        <v>91</v>
      </c>
      <c r="Q13" s="16" t="s">
        <v>136</v>
      </c>
      <c r="R13" s="24"/>
      <c r="S13" s="27">
        <v>10</v>
      </c>
      <c r="T13" s="27" t="str">
        <f t="shared" si="9"/>
        <v>Ben</v>
      </c>
      <c r="U13" s="27" t="str">
        <f t="shared" si="10"/>
        <v>CAVERSON</v>
      </c>
      <c r="V13" s="27">
        <f t="shared" si="11"/>
        <v>251</v>
      </c>
      <c r="W13" s="16" t="s">
        <v>137</v>
      </c>
      <c r="X13" s="24"/>
      <c r="Y13" s="27">
        <v>10</v>
      </c>
      <c r="Z13" s="27" t="str">
        <f t="shared" si="12"/>
        <v>Cameron</v>
      </c>
      <c r="AA13" s="27" t="str">
        <f t="shared" si="13"/>
        <v>Brown</v>
      </c>
      <c r="AB13" s="27">
        <f t="shared" si="14"/>
        <v>446</v>
      </c>
      <c r="AC13" s="16" t="s">
        <v>138</v>
      </c>
    </row>
    <row r="14" spans="1:29" ht="12.75">
      <c r="A14" s="27">
        <v>11</v>
      </c>
      <c r="B14" s="27" t="str">
        <f t="shared" si="0"/>
        <v>Benjamin</v>
      </c>
      <c r="C14" s="27" t="str">
        <f t="shared" si="1"/>
        <v>Thies</v>
      </c>
      <c r="D14" s="33">
        <f t="shared" si="2"/>
        <v>426</v>
      </c>
      <c r="E14" s="16" t="s">
        <v>139</v>
      </c>
      <c r="F14" s="24"/>
      <c r="G14" s="27">
        <v>11</v>
      </c>
      <c r="H14" s="27" t="str">
        <f t="shared" si="3"/>
        <v>BRADLEY</v>
      </c>
      <c r="I14" s="27" t="str">
        <f t="shared" si="4"/>
        <v>BROWN</v>
      </c>
      <c r="J14" s="27">
        <f t="shared" si="5"/>
        <v>93</v>
      </c>
      <c r="K14" s="16" t="s">
        <v>140</v>
      </c>
      <c r="L14" s="24"/>
      <c r="M14" s="27">
        <v>11</v>
      </c>
      <c r="N14" s="27" t="str">
        <f t="shared" si="6"/>
        <v>Oliver </v>
      </c>
      <c r="O14" s="27" t="str">
        <f t="shared" si="7"/>
        <v>Korner</v>
      </c>
      <c r="P14" s="27">
        <f t="shared" si="8"/>
        <v>52</v>
      </c>
      <c r="Q14" s="16" t="s">
        <v>141</v>
      </c>
      <c r="R14" s="24"/>
      <c r="S14" s="27">
        <v>11</v>
      </c>
      <c r="T14" s="27" t="str">
        <f t="shared" si="9"/>
        <v>A </v>
      </c>
      <c r="U14" s="27" t="str">
        <f t="shared" si="10"/>
        <v>Bowler</v>
      </c>
      <c r="V14" s="27">
        <f t="shared" si="11"/>
        <v>472</v>
      </c>
      <c r="W14" s="16" t="s">
        <v>142</v>
      </c>
      <c r="X14" s="24"/>
      <c r="Y14" s="27">
        <v>11</v>
      </c>
      <c r="Z14" s="27" t="str">
        <f t="shared" si="12"/>
        <v>Will </v>
      </c>
      <c r="AA14" s="27" t="str">
        <f t="shared" si="13"/>
        <v>Clapin</v>
      </c>
      <c r="AB14" s="27">
        <f t="shared" si="14"/>
        <v>122</v>
      </c>
      <c r="AC14" s="16" t="s">
        <v>143</v>
      </c>
    </row>
    <row r="15" spans="1:29" ht="12.75">
      <c r="A15" s="27">
        <v>12</v>
      </c>
      <c r="B15" s="27" t="str">
        <f t="shared" si="0"/>
        <v>Philip</v>
      </c>
      <c r="C15" s="27" t="str">
        <f t="shared" si="1"/>
        <v>Gehrmann</v>
      </c>
      <c r="D15" s="33">
        <f t="shared" si="2"/>
        <v>12</v>
      </c>
      <c r="E15" s="16" t="s">
        <v>144</v>
      </c>
      <c r="F15" s="24"/>
      <c r="G15" s="27">
        <v>12</v>
      </c>
      <c r="H15" s="27" t="str">
        <f t="shared" si="3"/>
        <v>Sam</v>
      </c>
      <c r="I15" s="27" t="str">
        <f t="shared" si="4"/>
        <v>MENEGOLA</v>
      </c>
      <c r="J15" s="27">
        <f t="shared" si="5"/>
        <v>41</v>
      </c>
      <c r="K15" s="16" t="s">
        <v>145</v>
      </c>
      <c r="L15" s="24"/>
      <c r="M15" s="27">
        <v>12</v>
      </c>
      <c r="N15" s="27" t="str">
        <f t="shared" si="6"/>
        <v>Matthew</v>
      </c>
      <c r="O15" s="27" t="str">
        <f t="shared" si="7"/>
        <v>Korner</v>
      </c>
      <c r="P15" s="27">
        <f t="shared" si="8"/>
        <v>51</v>
      </c>
      <c r="Q15" s="16" t="s">
        <v>146</v>
      </c>
      <c r="R15" s="24"/>
      <c r="S15" s="27">
        <v>12</v>
      </c>
      <c r="T15" s="27" t="str">
        <f t="shared" si="9"/>
        <v>Shaun</v>
      </c>
      <c r="U15" s="27" t="str">
        <f t="shared" si="10"/>
        <v>McNALLY</v>
      </c>
      <c r="V15" s="27">
        <f t="shared" si="11"/>
        <v>256</v>
      </c>
      <c r="W15" s="16" t="s">
        <v>147</v>
      </c>
      <c r="X15" s="24"/>
      <c r="Y15" s="27">
        <v>12</v>
      </c>
      <c r="Z15" s="27" t="str">
        <f t="shared" si="12"/>
        <v>Craig</v>
      </c>
      <c r="AA15" s="27" t="str">
        <f t="shared" si="13"/>
        <v>PATRICK</v>
      </c>
      <c r="AB15" s="27">
        <f t="shared" si="14"/>
        <v>252</v>
      </c>
      <c r="AC15" s="16" t="s">
        <v>148</v>
      </c>
    </row>
    <row r="16" spans="1:29" ht="12.75">
      <c r="A16" s="27">
        <v>13</v>
      </c>
      <c r="B16" s="27" t="str">
        <f t="shared" si="0"/>
        <v>CRAKER</v>
      </c>
      <c r="C16" s="27" t="str">
        <f t="shared" si="1"/>
        <v>Luke</v>
      </c>
      <c r="D16" s="33">
        <f t="shared" si="2"/>
        <v>261</v>
      </c>
      <c r="E16" s="16" t="s">
        <v>149</v>
      </c>
      <c r="F16" s="24"/>
      <c r="G16" s="27">
        <v>13</v>
      </c>
      <c r="H16" s="27" t="str">
        <f t="shared" si="3"/>
        <v>Tim</v>
      </c>
      <c r="I16" s="27" t="str">
        <f t="shared" si="4"/>
        <v>Hulme</v>
      </c>
      <c r="J16" s="27">
        <f t="shared" si="5"/>
        <v>212</v>
      </c>
      <c r="K16" s="16" t="s">
        <v>150</v>
      </c>
      <c r="L16" s="24"/>
      <c r="M16" s="27">
        <v>13</v>
      </c>
      <c r="N16" s="27" t="str">
        <f t="shared" si="6"/>
        <v>JOSHUA</v>
      </c>
      <c r="O16" s="27" t="str">
        <f t="shared" si="7"/>
        <v>TEDESCO</v>
      </c>
      <c r="P16" s="27">
        <f t="shared" si="8"/>
        <v>98</v>
      </c>
      <c r="Q16" s="16" t="s">
        <v>151</v>
      </c>
      <c r="R16" s="24"/>
      <c r="S16" s="27">
        <v>13</v>
      </c>
      <c r="T16" s="27" t="str">
        <f t="shared" si="9"/>
        <v>Johan</v>
      </c>
      <c r="U16" s="27" t="str">
        <f t="shared" si="10"/>
        <v>Borg</v>
      </c>
      <c r="V16" s="27">
        <f t="shared" si="11"/>
        <v>11</v>
      </c>
      <c r="W16" s="16" t="s">
        <v>152</v>
      </c>
      <c r="X16" s="24"/>
      <c r="Y16" s="27">
        <v>13</v>
      </c>
      <c r="Z16" s="27" t="str">
        <f t="shared" si="12"/>
        <v>David</v>
      </c>
      <c r="AA16" s="27" t="str">
        <f t="shared" si="13"/>
        <v>Beach</v>
      </c>
      <c r="AB16" s="27">
        <f t="shared" si="14"/>
        <v>221</v>
      </c>
      <c r="AC16" s="16" t="s">
        <v>153</v>
      </c>
    </row>
    <row r="17" spans="1:28" ht="12.75">
      <c r="A17" s="27">
        <v>14</v>
      </c>
      <c r="B17" s="27" t="str">
        <f t="shared" si="0"/>
        <v>Simon </v>
      </c>
      <c r="C17" s="27" t="str">
        <f t="shared" si="1"/>
        <v>Moore</v>
      </c>
      <c r="D17" s="27">
        <f t="shared" si="2"/>
        <v>452</v>
      </c>
      <c r="G17" s="27">
        <v>14</v>
      </c>
      <c r="H17" s="27" t="str">
        <f t="shared" si="3"/>
        <v>Jake</v>
      </c>
      <c r="I17" s="27" t="str">
        <f t="shared" si="4"/>
        <v>Robinson</v>
      </c>
      <c r="J17" s="27">
        <f t="shared" si="5"/>
        <v>452</v>
      </c>
      <c r="L17" s="24"/>
      <c r="M17" s="27">
        <v>14</v>
      </c>
      <c r="N17" s="27" t="str">
        <f t="shared" si="6"/>
        <v>Bradley</v>
      </c>
      <c r="O17" s="27" t="str">
        <f t="shared" si="7"/>
        <v>RICE</v>
      </c>
      <c r="P17" s="27">
        <f t="shared" si="8"/>
        <v>254</v>
      </c>
      <c r="R17" s="24"/>
      <c r="S17" s="27">
        <v>14</v>
      </c>
      <c r="T17" s="27" t="str">
        <f t="shared" si="9"/>
        <v>Terrence</v>
      </c>
      <c r="U17" s="27" t="str">
        <f t="shared" si="10"/>
        <v>EAST</v>
      </c>
      <c r="V17" s="27">
        <f t="shared" si="11"/>
        <v>311</v>
      </c>
      <c r="Y17" s="27">
        <v>14</v>
      </c>
      <c r="Z17" s="27" t="str">
        <f t="shared" si="12"/>
        <v>Scott </v>
      </c>
      <c r="AA17" s="27" t="str">
        <f t="shared" si="13"/>
        <v>PATTERSON</v>
      </c>
      <c r="AB17" s="27">
        <f t="shared" si="14"/>
        <v>256</v>
      </c>
    </row>
    <row r="18" spans="1:28" ht="12.75">
      <c r="A18" s="27">
        <v>15</v>
      </c>
      <c r="B18" s="27" t="str">
        <f t="shared" si="0"/>
        <v>Jacob </v>
      </c>
      <c r="C18" s="27" t="str">
        <f t="shared" si="1"/>
        <v>Stenson</v>
      </c>
      <c r="D18" s="27">
        <f t="shared" si="2"/>
        <v>51</v>
      </c>
      <c r="G18" s="27">
        <v>15</v>
      </c>
      <c r="H18" s="27" t="str">
        <f t="shared" si="3"/>
        <v>CHRIS</v>
      </c>
      <c r="I18" s="27" t="str">
        <f t="shared" si="4"/>
        <v>PUNCH</v>
      </c>
      <c r="J18" s="27">
        <f t="shared" si="5"/>
        <v>281</v>
      </c>
      <c r="M18" s="27">
        <v>15</v>
      </c>
      <c r="N18" s="27" t="str">
        <f t="shared" si="6"/>
        <v>Nick </v>
      </c>
      <c r="O18" s="27" t="str">
        <f t="shared" si="7"/>
        <v>Jones</v>
      </c>
      <c r="P18" s="27">
        <f t="shared" si="8"/>
        <v>121</v>
      </c>
      <c r="S18" s="27">
        <v>15</v>
      </c>
      <c r="T18" s="27" t="str">
        <f t="shared" si="9"/>
        <v>Michael </v>
      </c>
      <c r="U18" s="27" t="str">
        <f t="shared" si="10"/>
        <v>Willett</v>
      </c>
      <c r="V18" s="27">
        <f t="shared" si="11"/>
        <v>453</v>
      </c>
      <c r="Y18" s="27">
        <v>15</v>
      </c>
      <c r="Z18" s="27" t="str">
        <f t="shared" si="12"/>
        <v>Peter</v>
      </c>
      <c r="AA18" s="27" t="str">
        <f t="shared" si="13"/>
        <v>Mondello</v>
      </c>
      <c r="AB18" s="27">
        <f t="shared" si="14"/>
        <v>451</v>
      </c>
    </row>
    <row r="19" spans="1:28" ht="12.75">
      <c r="A19" s="27">
        <v>16</v>
      </c>
      <c r="B19" s="27" t="str">
        <f t="shared" si="0"/>
        <v>Gabby</v>
      </c>
      <c r="C19" s="27" t="str">
        <f t="shared" si="1"/>
        <v>Cobb-Diamond</v>
      </c>
      <c r="D19" s="27">
        <f t="shared" si="2"/>
        <v>82</v>
      </c>
      <c r="G19" s="27">
        <v>16</v>
      </c>
      <c r="H19" s="27" t="str">
        <f t="shared" si="3"/>
        <v>JAMES</v>
      </c>
      <c r="I19" s="27" t="str">
        <f t="shared" si="4"/>
        <v>PUNCH</v>
      </c>
      <c r="J19" s="27">
        <f t="shared" si="5"/>
        <v>282</v>
      </c>
      <c r="M19" s="27">
        <v>16</v>
      </c>
      <c r="N19" s="27" t="str">
        <f t="shared" si="6"/>
        <v>Jackson</v>
      </c>
      <c r="O19" s="27" t="str">
        <f t="shared" si="7"/>
        <v>Howell</v>
      </c>
      <c r="P19" s="27">
        <f t="shared" si="8"/>
        <v>301</v>
      </c>
      <c r="S19" s="27">
        <v>16</v>
      </c>
      <c r="T19" s="27" t="str">
        <f t="shared" si="9"/>
        <v>Jason</v>
      </c>
      <c r="U19" s="27" t="str">
        <f t="shared" si="10"/>
        <v>WALKER</v>
      </c>
      <c r="V19" s="27">
        <f t="shared" si="11"/>
        <v>254</v>
      </c>
      <c r="Y19" s="27">
        <v>16</v>
      </c>
      <c r="Z19" s="27" t="str">
        <f t="shared" si="12"/>
        <v>Mike </v>
      </c>
      <c r="AA19" s="27" t="str">
        <f t="shared" si="13"/>
        <v>Ruggerio</v>
      </c>
      <c r="AB19" s="27">
        <f t="shared" si="14"/>
        <v>471</v>
      </c>
    </row>
    <row r="20" spans="1:28" ht="12.75">
      <c r="A20" s="27">
        <v>17</v>
      </c>
      <c r="B20" s="27" t="str">
        <f t="shared" si="0"/>
        <v>Steve</v>
      </c>
      <c r="C20" s="27" t="str">
        <f t="shared" si="1"/>
        <v>Huang</v>
      </c>
      <c r="D20" s="27">
        <f t="shared" si="2"/>
        <v>278</v>
      </c>
      <c r="G20" s="27">
        <v>17</v>
      </c>
      <c r="H20" s="27" t="str">
        <f t="shared" si="3"/>
        <v>CRAIG</v>
      </c>
      <c r="I20" s="27" t="str">
        <f t="shared" si="4"/>
        <v>HOSKINS</v>
      </c>
      <c r="J20" s="27">
        <f t="shared" si="5"/>
        <v>91</v>
      </c>
      <c r="M20" s="27">
        <v>17</v>
      </c>
      <c r="N20" s="27" t="str">
        <f t="shared" si="6"/>
        <v>Ryan</v>
      </c>
      <c r="O20" s="27" t="str">
        <f t="shared" si="7"/>
        <v>Neates</v>
      </c>
      <c r="P20" s="27">
        <f t="shared" si="8"/>
        <v>452</v>
      </c>
      <c r="S20" s="27">
        <v>17</v>
      </c>
      <c r="T20" s="27" t="str">
        <f t="shared" si="9"/>
        <v>Rohan </v>
      </c>
      <c r="U20" s="27" t="str">
        <f t="shared" si="10"/>
        <v>Vaux</v>
      </c>
      <c r="V20" s="27">
        <f t="shared" si="11"/>
        <v>113</v>
      </c>
      <c r="Y20" s="27">
        <v>17</v>
      </c>
      <c r="Z20" s="27" t="str">
        <f t="shared" si="12"/>
        <v>Jarrad</v>
      </c>
      <c r="AA20" s="27" t="str">
        <f t="shared" si="13"/>
        <v>Winter</v>
      </c>
      <c r="AB20" s="27">
        <f t="shared" si="14"/>
        <v>131</v>
      </c>
    </row>
    <row r="21" spans="1:28" ht="12.75">
      <c r="A21" s="27">
        <v>18</v>
      </c>
      <c r="B21" s="27" t="str">
        <f t="shared" si="0"/>
        <v>Luke</v>
      </c>
      <c r="C21" s="27" t="str">
        <f t="shared" si="1"/>
        <v>Norriss</v>
      </c>
      <c r="D21" s="27">
        <f t="shared" si="2"/>
        <v>331</v>
      </c>
      <c r="G21" s="27">
        <v>18</v>
      </c>
      <c r="H21" s="27" t="str">
        <f t="shared" si="3"/>
        <v>PAUL</v>
      </c>
      <c r="I21" s="27" t="str">
        <f t="shared" si="4"/>
        <v>CALATZIS</v>
      </c>
      <c r="J21" s="27">
        <f t="shared" si="5"/>
        <v>32</v>
      </c>
      <c r="M21" s="27">
        <v>18</v>
      </c>
      <c r="N21" s="27" t="str">
        <f t="shared" si="6"/>
        <v>Caleb</v>
      </c>
      <c r="O21" s="27" t="str">
        <f t="shared" si="7"/>
        <v>Brown</v>
      </c>
      <c r="P21" s="27">
        <f t="shared" si="8"/>
        <v>332</v>
      </c>
      <c r="S21" s="27">
        <v>18</v>
      </c>
      <c r="T21" s="27" t="str">
        <f t="shared" si="9"/>
        <v>M</v>
      </c>
      <c r="U21" s="27" t="str">
        <f t="shared" si="10"/>
        <v>Ray</v>
      </c>
      <c r="V21" s="27">
        <f t="shared" si="11"/>
        <v>473</v>
      </c>
      <c r="Y21" s="27">
        <v>18</v>
      </c>
      <c r="Z21" s="27" t="str">
        <f t="shared" si="12"/>
        <v>Tim </v>
      </c>
      <c r="AA21" s="27" t="str">
        <f t="shared" si="13"/>
        <v>Hunt</v>
      </c>
      <c r="AB21" s="27">
        <f t="shared" si="14"/>
        <v>362</v>
      </c>
    </row>
    <row r="22" spans="1:28" ht="12.75">
      <c r="A22" s="27">
        <v>19</v>
      </c>
      <c r="B22" s="27" t="str">
        <f t="shared" si="0"/>
        <v>Julian</v>
      </c>
      <c r="C22" s="27" t="str">
        <f t="shared" si="1"/>
        <v>CUTAJAR</v>
      </c>
      <c r="D22" s="27">
        <f t="shared" si="2"/>
        <v>252</v>
      </c>
      <c r="G22" s="27">
        <v>19</v>
      </c>
      <c r="H22" s="27" t="str">
        <f t="shared" si="3"/>
        <v>Matthew</v>
      </c>
      <c r="I22" s="27" t="str">
        <f t="shared" si="4"/>
        <v>Rimmer</v>
      </c>
      <c r="J22" s="27">
        <f t="shared" si="5"/>
        <v>181</v>
      </c>
      <c r="M22" s="27">
        <v>19</v>
      </c>
      <c r="N22" s="27" t="str">
        <f t="shared" si="6"/>
        <v>Sean</v>
      </c>
      <c r="O22" s="27" t="str">
        <f t="shared" si="7"/>
        <v>Vukovich</v>
      </c>
      <c r="P22" s="27">
        <f t="shared" si="8"/>
        <v>14</v>
      </c>
      <c r="S22" s="27">
        <v>19</v>
      </c>
      <c r="T22" s="27" t="str">
        <f t="shared" si="9"/>
        <v>Ben</v>
      </c>
      <c r="U22" s="27" t="str">
        <f t="shared" si="10"/>
        <v>McCONNELL</v>
      </c>
      <c r="V22" s="27">
        <f t="shared" si="11"/>
        <v>255</v>
      </c>
      <c r="Y22" s="27">
        <v>19</v>
      </c>
      <c r="Z22" s="27" t="str">
        <f t="shared" si="12"/>
        <v>James</v>
      </c>
      <c r="AA22" s="27" t="str">
        <f t="shared" si="13"/>
        <v>Doyle</v>
      </c>
      <c r="AB22" s="27">
        <f t="shared" si="14"/>
        <v>121</v>
      </c>
    </row>
    <row r="23" spans="1:28" ht="12.75">
      <c r="A23" s="27">
        <v>20</v>
      </c>
      <c r="B23" s="27" t="str">
        <f t="shared" si="0"/>
        <v>Hayden</v>
      </c>
      <c r="C23" s="27" t="str">
        <f t="shared" si="1"/>
        <v>Yates</v>
      </c>
      <c r="D23" s="27">
        <f t="shared" si="2"/>
        <v>391</v>
      </c>
      <c r="G23" s="27">
        <v>20</v>
      </c>
      <c r="H23" s="27" t="str">
        <f t="shared" si="3"/>
        <v>Nicholas</v>
      </c>
      <c r="I23" s="27" t="str">
        <f t="shared" si="4"/>
        <v>PENDLEBURY</v>
      </c>
      <c r="J23" s="27">
        <f t="shared" si="5"/>
        <v>314</v>
      </c>
      <c r="M23" s="27">
        <v>20</v>
      </c>
      <c r="N23" s="27" t="str">
        <f t="shared" si="6"/>
        <v>Craig</v>
      </c>
      <c r="O23" s="27" t="str">
        <f t="shared" si="7"/>
        <v>Smith</v>
      </c>
      <c r="P23" s="27">
        <f t="shared" si="8"/>
        <v>181</v>
      </c>
      <c r="S23" s="27">
        <v>20</v>
      </c>
      <c r="T23" s="27" t="str">
        <f t="shared" si="9"/>
        <v>Josh</v>
      </c>
      <c r="U23" s="27" t="str">
        <f t="shared" si="10"/>
        <v>Lasscock</v>
      </c>
      <c r="V23" s="27">
        <f t="shared" si="11"/>
        <v>391</v>
      </c>
      <c r="Y23" s="27">
        <v>20</v>
      </c>
      <c r="Z23" s="27" t="str">
        <f t="shared" si="12"/>
        <v>Brad</v>
      </c>
      <c r="AA23" s="27" t="str">
        <f t="shared" si="13"/>
        <v>JORDAN</v>
      </c>
      <c r="AB23" s="27">
        <f t="shared" si="14"/>
        <v>251</v>
      </c>
    </row>
    <row r="24" spans="1:28" ht="12.75">
      <c r="A24" s="27">
        <v>21</v>
      </c>
      <c r="B24" s="27" t="str">
        <f t="shared" si="0"/>
        <v>Nathan</v>
      </c>
      <c r="C24" s="27" t="str">
        <f t="shared" si="1"/>
        <v>Mccallum</v>
      </c>
      <c r="D24" s="27">
        <f t="shared" si="2"/>
        <v>423</v>
      </c>
      <c r="G24" s="27">
        <v>21</v>
      </c>
      <c r="H24" s="27" t="str">
        <f t="shared" si="3"/>
        <v>Conor</v>
      </c>
      <c r="I24" s="27" t="str">
        <f t="shared" si="4"/>
        <v>McGahern</v>
      </c>
      <c r="J24" s="27">
        <f t="shared" si="5"/>
        <v>454</v>
      </c>
      <c r="M24" s="27">
        <v>21</v>
      </c>
      <c r="N24" s="27" t="str">
        <f t="shared" si="6"/>
        <v>Jan</v>
      </c>
      <c r="O24" s="27" t="str">
        <f t="shared" si="7"/>
        <v>Bochat</v>
      </c>
      <c r="P24" s="27">
        <f t="shared" si="8"/>
        <v>182</v>
      </c>
      <c r="S24" s="27">
        <v>21</v>
      </c>
      <c r="T24" s="27" t="str">
        <f t="shared" si="9"/>
        <v>Tim</v>
      </c>
      <c r="U24" s="27" t="str">
        <f t="shared" si="10"/>
        <v>Parton</v>
      </c>
      <c r="V24" s="27">
        <f t="shared" si="11"/>
        <v>439</v>
      </c>
      <c r="Y24" s="27">
        <v>21</v>
      </c>
      <c r="Z24" s="27" t="str">
        <f t="shared" si="12"/>
        <v>Jason</v>
      </c>
      <c r="AA24" s="27" t="str">
        <f t="shared" si="13"/>
        <v>Evans</v>
      </c>
      <c r="AB24" s="27">
        <f t="shared" si="14"/>
        <v>453</v>
      </c>
    </row>
    <row r="25" spans="1:28" ht="12.75">
      <c r="A25" s="27">
        <v>22</v>
      </c>
      <c r="B25" s="27" t="str">
        <f t="shared" si="0"/>
        <v>Andrew </v>
      </c>
      <c r="C25" s="27" t="str">
        <f t="shared" si="1"/>
        <v>DAWSON</v>
      </c>
      <c r="D25" s="27">
        <f t="shared" si="2"/>
        <v>427</v>
      </c>
      <c r="G25" s="27">
        <v>22</v>
      </c>
      <c r="H25" s="27" t="str">
        <f t="shared" si="3"/>
        <v>Chris</v>
      </c>
      <c r="I25" s="27" t="str">
        <f t="shared" si="4"/>
        <v>Dale</v>
      </c>
      <c r="J25" s="27">
        <f t="shared" si="5"/>
        <v>362</v>
      </c>
      <c r="M25" s="27">
        <v>22</v>
      </c>
      <c r="N25" s="27" t="str">
        <f t="shared" si="6"/>
        <v>Nick </v>
      </c>
      <c r="O25" s="27" t="str">
        <f t="shared" si="7"/>
        <v>Lee</v>
      </c>
      <c r="P25" s="27">
        <f t="shared" si="8"/>
        <v>362</v>
      </c>
      <c r="S25" s="27">
        <v>22</v>
      </c>
      <c r="T25" s="27" t="str">
        <f t="shared" si="9"/>
        <v>Beau</v>
      </c>
      <c r="U25" s="27" t="str">
        <f t="shared" si="10"/>
        <v>Vaux</v>
      </c>
      <c r="V25" s="27">
        <f t="shared" si="11"/>
        <v>114</v>
      </c>
      <c r="Y25" s="27">
        <v>22</v>
      </c>
      <c r="Z25" s="27" t="str">
        <f t="shared" si="12"/>
        <v>Elliot </v>
      </c>
      <c r="AA25" s="27" t="str">
        <f t="shared" si="13"/>
        <v>FORD</v>
      </c>
      <c r="AB25" s="27">
        <f t="shared" si="14"/>
        <v>313</v>
      </c>
    </row>
    <row r="26" spans="1:28" ht="12.75">
      <c r="A26" s="27">
        <v>23</v>
      </c>
      <c r="B26" s="27" t="str">
        <f t="shared" si="0"/>
        <v>Jonathon</v>
      </c>
      <c r="C26" s="27" t="str">
        <f t="shared" si="1"/>
        <v>Hopkins</v>
      </c>
      <c r="D26" s="27">
        <f t="shared" si="2"/>
        <v>332</v>
      </c>
      <c r="G26" s="27">
        <v>23</v>
      </c>
      <c r="H26" s="27" t="str">
        <f t="shared" si="3"/>
        <v>Kristian</v>
      </c>
      <c r="I26" s="27" t="str">
        <f t="shared" si="4"/>
        <v>Hackett</v>
      </c>
      <c r="J26" s="27">
        <f t="shared" si="5"/>
        <v>453</v>
      </c>
      <c r="M26" s="27">
        <v>23</v>
      </c>
      <c r="N26" s="27" t="str">
        <f t="shared" si="6"/>
        <v>Joel</v>
      </c>
      <c r="O26" s="27" t="str">
        <f t="shared" si="7"/>
        <v>Lekias</v>
      </c>
      <c r="P26" s="27">
        <f t="shared" si="8"/>
        <v>331</v>
      </c>
      <c r="S26" s="27">
        <v>23</v>
      </c>
      <c r="T26" s="27" t="str">
        <f t="shared" si="9"/>
        <v>M</v>
      </c>
      <c r="U26" s="27" t="str">
        <f t="shared" si="10"/>
        <v>Linney</v>
      </c>
      <c r="V26" s="27">
        <f t="shared" si="11"/>
        <v>476</v>
      </c>
      <c r="Y26" s="27">
        <v>23</v>
      </c>
      <c r="Z26" s="27" t="str">
        <f t="shared" si="12"/>
        <v>Eric </v>
      </c>
      <c r="AA26" s="27" t="str">
        <f t="shared" si="13"/>
        <v>WATSON</v>
      </c>
      <c r="AB26" s="27">
        <f t="shared" si="14"/>
        <v>311</v>
      </c>
    </row>
    <row r="27" spans="1:28" ht="12.75">
      <c r="A27" s="27">
        <v>24</v>
      </c>
      <c r="B27" s="27" t="str">
        <f t="shared" si="0"/>
        <v>Leslie </v>
      </c>
      <c r="C27" s="27" t="str">
        <f t="shared" si="1"/>
        <v>Carameli</v>
      </c>
      <c r="D27" s="27">
        <f t="shared" si="2"/>
        <v>151</v>
      </c>
      <c r="G27" s="27">
        <v>24</v>
      </c>
      <c r="H27" s="27" t="str">
        <f t="shared" si="3"/>
        <v>Tim </v>
      </c>
      <c r="I27" s="27" t="str">
        <f t="shared" si="4"/>
        <v>Bond</v>
      </c>
      <c r="J27" s="27">
        <f t="shared" si="5"/>
        <v>301</v>
      </c>
      <c r="M27" s="27">
        <v>24</v>
      </c>
      <c r="N27" s="27" t="str">
        <f t="shared" si="6"/>
        <v>Scott</v>
      </c>
      <c r="O27" s="27" t="str">
        <f t="shared" si="7"/>
        <v>Ferrell</v>
      </c>
      <c r="P27" s="27">
        <f t="shared" si="8"/>
        <v>435</v>
      </c>
      <c r="S27" s="27">
        <v>24</v>
      </c>
      <c r="T27" s="27" t="str">
        <f t="shared" si="9"/>
        <v>M</v>
      </c>
      <c r="U27" s="27" t="str">
        <f t="shared" si="10"/>
        <v>Becker</v>
      </c>
      <c r="V27" s="27">
        <f t="shared" si="11"/>
        <v>474</v>
      </c>
      <c r="Y27" s="27">
        <v>24</v>
      </c>
      <c r="Z27" s="27" t="str">
        <f t="shared" si="12"/>
        <v>K</v>
      </c>
      <c r="AA27" s="27" t="str">
        <f t="shared" si="13"/>
        <v>Lockyer</v>
      </c>
      <c r="AB27" s="27">
        <f t="shared" si="14"/>
        <v>472</v>
      </c>
    </row>
    <row r="28" spans="1:28" ht="12.75">
      <c r="A28" s="27">
        <v>25</v>
      </c>
      <c r="B28" s="27" t="str">
        <f t="shared" si="0"/>
        <v>Josh</v>
      </c>
      <c r="C28" s="27" t="str">
        <f t="shared" si="1"/>
        <v>Bootsma</v>
      </c>
      <c r="D28" s="27">
        <f t="shared" si="2"/>
        <v>131</v>
      </c>
      <c r="G28" s="27">
        <v>25</v>
      </c>
      <c r="H28" s="27" t="str">
        <f t="shared" si="3"/>
        <v>MITCHELL</v>
      </c>
      <c r="I28" s="27" t="str">
        <f t="shared" si="4"/>
        <v>HOAR</v>
      </c>
      <c r="J28" s="27">
        <f t="shared" si="5"/>
        <v>31</v>
      </c>
      <c r="M28" s="27">
        <v>25</v>
      </c>
      <c r="N28" s="27" t="str">
        <f t="shared" si="6"/>
        <v>Jesper</v>
      </c>
      <c r="O28" s="27" t="str">
        <f t="shared" si="7"/>
        <v>Borg</v>
      </c>
      <c r="P28" s="27">
        <f t="shared" si="8"/>
        <v>13</v>
      </c>
      <c r="S28" s="27">
        <v>25</v>
      </c>
      <c r="T28" s="27" t="str">
        <f t="shared" si="9"/>
        <v>Clancy</v>
      </c>
      <c r="U28" s="27" t="str">
        <f t="shared" si="10"/>
        <v>Pasco</v>
      </c>
      <c r="V28" s="27">
        <f t="shared" si="11"/>
        <v>441</v>
      </c>
      <c r="Y28" s="27">
        <v>25</v>
      </c>
      <c r="Z28" s="27" t="str">
        <f t="shared" si="12"/>
        <v>Tim </v>
      </c>
      <c r="AA28" s="27" t="str">
        <f t="shared" si="13"/>
        <v>Bailye</v>
      </c>
      <c r="AB28" s="27">
        <f t="shared" si="14"/>
        <v>112</v>
      </c>
    </row>
    <row r="29" spans="1:28" ht="12.75">
      <c r="A29" s="27">
        <v>26</v>
      </c>
      <c r="B29" s="27" t="str">
        <f t="shared" si="0"/>
        <v>Tom </v>
      </c>
      <c r="C29" s="27" t="str">
        <f t="shared" si="1"/>
        <v>Stirrat</v>
      </c>
      <c r="D29" s="27">
        <f t="shared" si="2"/>
        <v>191</v>
      </c>
      <c r="G29" s="27">
        <v>26</v>
      </c>
      <c r="H29" s="27" t="str">
        <f t="shared" si="3"/>
        <v>Adam</v>
      </c>
      <c r="I29" s="27" t="str">
        <f t="shared" si="4"/>
        <v>Gianassi</v>
      </c>
      <c r="J29" s="27">
        <f t="shared" si="5"/>
        <v>456</v>
      </c>
      <c r="M29" s="27">
        <v>26</v>
      </c>
      <c r="N29" s="27" t="str">
        <f t="shared" si="6"/>
        <v>Jaydn</v>
      </c>
      <c r="O29" s="27" t="str">
        <f t="shared" si="7"/>
        <v>BRUCE</v>
      </c>
      <c r="P29" s="27">
        <f t="shared" si="8"/>
        <v>252</v>
      </c>
      <c r="S29" s="27">
        <v>26</v>
      </c>
      <c r="T29" s="27" t="str">
        <f t="shared" si="9"/>
        <v>Neil</v>
      </c>
      <c r="U29" s="27" t="str">
        <f t="shared" si="10"/>
        <v>Stummer</v>
      </c>
      <c r="V29" s="27">
        <f t="shared" si="11"/>
        <v>301</v>
      </c>
      <c r="Y29" s="27">
        <v>26</v>
      </c>
      <c r="Z29" s="27" t="str">
        <f t="shared" si="12"/>
        <v>James</v>
      </c>
      <c r="AA29" s="27" t="str">
        <f t="shared" si="13"/>
        <v>Ielati</v>
      </c>
      <c r="AB29" s="27">
        <f t="shared" si="14"/>
        <v>364</v>
      </c>
    </row>
    <row r="30" spans="1:28" ht="12.75">
      <c r="A30" s="27">
        <v>27</v>
      </c>
      <c r="B30" s="27" t="str">
        <f t="shared" si="0"/>
        <v>Terence </v>
      </c>
      <c r="C30" s="27" t="str">
        <f t="shared" si="1"/>
        <v>Conner</v>
      </c>
      <c r="D30" s="27">
        <f t="shared" si="2"/>
        <v>181</v>
      </c>
      <c r="G30" s="27">
        <v>27</v>
      </c>
      <c r="H30" s="27" t="str">
        <f t="shared" si="3"/>
        <v>Patrick</v>
      </c>
      <c r="I30" s="27" t="str">
        <f t="shared" si="4"/>
        <v>Upton -Davis</v>
      </c>
      <c r="J30" s="27">
        <f t="shared" si="5"/>
        <v>292</v>
      </c>
      <c r="M30" s="27">
        <v>27</v>
      </c>
      <c r="N30" s="27" t="str">
        <f t="shared" si="6"/>
        <v>Adrian</v>
      </c>
      <c r="O30" s="27" t="str">
        <f t="shared" si="7"/>
        <v>Clarke</v>
      </c>
      <c r="P30" s="27">
        <f t="shared" si="8"/>
        <v>456</v>
      </c>
      <c r="S30" s="27">
        <v>27</v>
      </c>
      <c r="T30" s="27" t="str">
        <f t="shared" si="9"/>
        <v>Marcel</v>
      </c>
      <c r="U30" s="27" t="str">
        <f t="shared" si="10"/>
        <v>Bridge</v>
      </c>
      <c r="V30" s="27">
        <f t="shared" si="11"/>
        <v>122</v>
      </c>
      <c r="Y30" s="27">
        <v>27</v>
      </c>
      <c r="Z30" s="27" t="str">
        <f t="shared" si="12"/>
        <v>C</v>
      </c>
      <c r="AA30" s="27" t="str">
        <f t="shared" si="13"/>
        <v>Vromans </v>
      </c>
      <c r="AB30" s="27">
        <f t="shared" si="14"/>
        <v>473</v>
      </c>
    </row>
    <row r="31" spans="1:28" ht="12.75">
      <c r="A31" s="27">
        <v>28</v>
      </c>
      <c r="B31" s="27" t="str">
        <f t="shared" si="0"/>
        <v>Chris </v>
      </c>
      <c r="C31" s="27" t="str">
        <f t="shared" si="1"/>
        <v>Judge</v>
      </c>
      <c r="D31" s="27">
        <f t="shared" si="2"/>
        <v>455</v>
      </c>
      <c r="G31" s="27">
        <v>28</v>
      </c>
      <c r="H31" s="27" t="str">
        <f t="shared" si="3"/>
        <v>JONATHON</v>
      </c>
      <c r="I31" s="27" t="str">
        <f t="shared" si="4"/>
        <v>FRANKLIN</v>
      </c>
      <c r="J31" s="27">
        <f t="shared" si="5"/>
        <v>94</v>
      </c>
      <c r="M31" s="27">
        <v>28</v>
      </c>
      <c r="N31" s="27" t="str">
        <f t="shared" si="6"/>
        <v>Michael</v>
      </c>
      <c r="O31" s="27" t="str">
        <f t="shared" si="7"/>
        <v>NEETHLING</v>
      </c>
      <c r="P31" s="27">
        <f t="shared" si="8"/>
        <v>311</v>
      </c>
      <c r="S31" s="27">
        <v>28</v>
      </c>
      <c r="T31" s="27" t="str">
        <f t="shared" si="9"/>
        <v>Daniel</v>
      </c>
      <c r="U31" s="27" t="str">
        <f t="shared" si="10"/>
        <v>MOYNIHAN</v>
      </c>
      <c r="V31" s="27">
        <f t="shared" si="11"/>
        <v>260</v>
      </c>
      <c r="Y31" s="27">
        <v>28</v>
      </c>
      <c r="Z31" s="27" t="str">
        <f t="shared" si="12"/>
        <v>Peter</v>
      </c>
      <c r="AA31" s="27" t="str">
        <f t="shared" si="13"/>
        <v>Holliday</v>
      </c>
      <c r="AB31" s="27">
        <f t="shared" si="14"/>
        <v>481</v>
      </c>
    </row>
    <row r="32" spans="1:28" ht="12.75">
      <c r="A32" s="27">
        <v>29</v>
      </c>
      <c r="B32" s="27" t="str">
        <f t="shared" si="0"/>
        <v>Ryan </v>
      </c>
      <c r="C32" s="27" t="str">
        <f t="shared" si="1"/>
        <v>Lansdown</v>
      </c>
      <c r="D32" s="27">
        <f t="shared" si="2"/>
        <v>122</v>
      </c>
      <c r="G32" s="27">
        <v>29</v>
      </c>
      <c r="H32" s="27" t="str">
        <f t="shared" si="3"/>
        <v>Sam</v>
      </c>
      <c r="I32" s="27" t="str">
        <f t="shared" si="4"/>
        <v>Hurst</v>
      </c>
      <c r="J32" s="27">
        <f t="shared" si="5"/>
        <v>211</v>
      </c>
      <c r="M32" s="27">
        <v>29</v>
      </c>
      <c r="N32" s="27" t="str">
        <f t="shared" si="6"/>
        <v>Rowan</v>
      </c>
      <c r="O32" s="27" t="str">
        <f t="shared" si="7"/>
        <v>Gerrard</v>
      </c>
      <c r="P32" s="27">
        <f t="shared" si="8"/>
        <v>293</v>
      </c>
      <c r="S32" s="27">
        <v>29</v>
      </c>
      <c r="T32" s="27" t="str">
        <f t="shared" si="9"/>
        <v>Phillip</v>
      </c>
      <c r="U32" s="27" t="str">
        <f t="shared" si="10"/>
        <v>Pohlensz-saw</v>
      </c>
      <c r="V32" s="27">
        <f t="shared" si="11"/>
        <v>181</v>
      </c>
      <c r="Y32" s="27">
        <v>29</v>
      </c>
      <c r="Z32" s="27" t="str">
        <f t="shared" si="12"/>
        <v>Morgan</v>
      </c>
      <c r="AA32" s="27" t="str">
        <f t="shared" si="13"/>
        <v>Dyson</v>
      </c>
      <c r="AB32" s="27">
        <f t="shared" si="14"/>
        <v>332</v>
      </c>
    </row>
    <row r="33" spans="1:28" ht="12.75">
      <c r="A33" s="27">
        <v>30</v>
      </c>
      <c r="B33" s="27" t="str">
        <f t="shared" si="0"/>
        <v>LAINE</v>
      </c>
      <c r="C33" s="27" t="str">
        <f t="shared" si="1"/>
        <v>RASMUSSEN</v>
      </c>
      <c r="D33" s="27">
        <f t="shared" si="2"/>
        <v>97</v>
      </c>
      <c r="G33" s="27">
        <v>30</v>
      </c>
      <c r="H33" s="27" t="str">
        <f t="shared" si="3"/>
        <v>Jeremy </v>
      </c>
      <c r="I33" s="27" t="str">
        <f t="shared" si="4"/>
        <v>Hobbs</v>
      </c>
      <c r="J33" s="27">
        <f t="shared" si="5"/>
        <v>52</v>
      </c>
      <c r="M33" s="27">
        <v>30</v>
      </c>
      <c r="N33" s="27" t="str">
        <f t="shared" si="6"/>
        <v>Michael </v>
      </c>
      <c r="O33" s="27" t="str">
        <f t="shared" si="7"/>
        <v>Sullivan</v>
      </c>
      <c r="P33" s="27">
        <f t="shared" si="8"/>
        <v>454</v>
      </c>
      <c r="S33" s="27">
        <v>30</v>
      </c>
      <c r="T33" s="27" t="str">
        <f t="shared" si="9"/>
        <v>Daniel</v>
      </c>
      <c r="U33" s="27" t="str">
        <f t="shared" si="10"/>
        <v>COWARD</v>
      </c>
      <c r="V33" s="27">
        <f t="shared" si="11"/>
        <v>312</v>
      </c>
      <c r="Y33" s="27">
        <v>30</v>
      </c>
      <c r="Z33" s="27" t="str">
        <f t="shared" si="12"/>
        <v>Sam</v>
      </c>
      <c r="AA33" s="27" t="str">
        <f t="shared" si="13"/>
        <v>Heinneman</v>
      </c>
      <c r="AB33" s="27">
        <f t="shared" si="14"/>
        <v>272</v>
      </c>
    </row>
    <row r="34" spans="1:28" ht="12.75">
      <c r="A34" s="27">
        <v>31</v>
      </c>
      <c r="B34" s="27" t="str">
        <f t="shared" si="0"/>
        <v>Andrew</v>
      </c>
      <c r="C34" s="27" t="str">
        <f t="shared" si="1"/>
        <v>Lewin</v>
      </c>
      <c r="D34" s="27">
        <f t="shared" si="2"/>
        <v>121</v>
      </c>
      <c r="G34" s="27">
        <v>31</v>
      </c>
      <c r="H34" s="27" t="str">
        <f t="shared" si="3"/>
        <v>Luke</v>
      </c>
      <c r="I34" s="27" t="str">
        <f t="shared" si="4"/>
        <v>Smith</v>
      </c>
      <c r="J34" s="27">
        <f t="shared" si="5"/>
        <v>51</v>
      </c>
      <c r="M34" s="27">
        <v>31</v>
      </c>
      <c r="N34" s="27" t="str">
        <f t="shared" si="6"/>
        <v>Chris </v>
      </c>
      <c r="O34" s="27" t="str">
        <f t="shared" si="7"/>
        <v>Mckenzie</v>
      </c>
      <c r="P34" s="27">
        <f t="shared" si="8"/>
        <v>172</v>
      </c>
      <c r="S34" s="27">
        <v>31</v>
      </c>
      <c r="T34" s="27" t="str">
        <f t="shared" si="9"/>
        <v>Tim</v>
      </c>
      <c r="U34" s="27" t="str">
        <f t="shared" si="10"/>
        <v>Jenyns</v>
      </c>
      <c r="V34" s="27">
        <f t="shared" si="11"/>
        <v>161</v>
      </c>
      <c r="Y34" s="27">
        <v>31</v>
      </c>
      <c r="Z34" s="27" t="str">
        <f t="shared" si="12"/>
        <v>Blair </v>
      </c>
      <c r="AA34" s="27" t="str">
        <f t="shared" si="13"/>
        <v>COGGAN</v>
      </c>
      <c r="AB34" s="27">
        <f t="shared" si="14"/>
        <v>253</v>
      </c>
    </row>
    <row r="35" spans="1:28" ht="12.75">
      <c r="A35" s="27">
        <v>32</v>
      </c>
      <c r="B35" s="27" t="str">
        <f t="shared" si="0"/>
        <v>Ross</v>
      </c>
      <c r="C35" s="27" t="str">
        <f t="shared" si="1"/>
        <v>BRIGGS</v>
      </c>
      <c r="D35" s="27">
        <f t="shared" si="2"/>
        <v>254</v>
      </c>
      <c r="G35" s="27">
        <v>32</v>
      </c>
      <c r="H35" s="27" t="str">
        <f t="shared" si="3"/>
        <v>Luke</v>
      </c>
      <c r="I35" s="27" t="str">
        <f t="shared" si="4"/>
        <v>Joyce</v>
      </c>
      <c r="J35" s="27">
        <f t="shared" si="5"/>
        <v>302</v>
      </c>
      <c r="M35" s="27">
        <v>32</v>
      </c>
      <c r="N35" s="27" t="str">
        <f t="shared" si="6"/>
        <v>Tristan</v>
      </c>
      <c r="O35" s="27" t="str">
        <f t="shared" si="7"/>
        <v>MACDONALD</v>
      </c>
      <c r="P35" s="27">
        <f t="shared" si="8"/>
        <v>256</v>
      </c>
      <c r="S35" s="27">
        <v>32</v>
      </c>
      <c r="T35" s="27" t="str">
        <f t="shared" si="9"/>
        <v>Christian </v>
      </c>
      <c r="U35" s="27" t="str">
        <f t="shared" si="10"/>
        <v>COOK</v>
      </c>
      <c r="V35" s="27">
        <f t="shared" si="11"/>
        <v>253</v>
      </c>
      <c r="Y35" s="27">
        <v>32</v>
      </c>
      <c r="Z35" s="27" t="str">
        <f t="shared" si="12"/>
        <v>Les</v>
      </c>
      <c r="AA35" s="27" t="str">
        <f t="shared" si="13"/>
        <v>Bell</v>
      </c>
      <c r="AB35" s="27">
        <f t="shared" si="14"/>
        <v>444</v>
      </c>
    </row>
    <row r="36" spans="1:28" ht="12.75">
      <c r="A36" s="27">
        <v>33</v>
      </c>
      <c r="B36" s="27" t="str">
        <f t="shared" si="0"/>
        <v>William</v>
      </c>
      <c r="C36" s="27" t="str">
        <f t="shared" si="1"/>
        <v>Anscombe</v>
      </c>
      <c r="D36" s="27">
        <f t="shared" si="2"/>
        <v>457</v>
      </c>
      <c r="G36" s="27">
        <v>33</v>
      </c>
      <c r="H36" s="27" t="e">
        <f t="shared" si="3"/>
        <v>#N/A</v>
      </c>
      <c r="I36" s="27" t="e">
        <f t="shared" si="4"/>
        <v>#N/A</v>
      </c>
      <c r="J36" s="27" t="e">
        <f t="shared" si="5"/>
        <v>#N/A</v>
      </c>
      <c r="M36" s="27">
        <v>33</v>
      </c>
      <c r="N36" s="27" t="str">
        <f t="shared" si="6"/>
        <v>Malan</v>
      </c>
      <c r="O36" s="27" t="str">
        <f t="shared" si="7"/>
        <v>Currie</v>
      </c>
      <c r="P36" s="27">
        <f t="shared" si="8"/>
        <v>302</v>
      </c>
      <c r="S36" s="27">
        <v>33</v>
      </c>
      <c r="T36" s="27" t="str">
        <f t="shared" si="9"/>
        <v>Robert</v>
      </c>
      <c r="U36" s="27" t="str">
        <f t="shared" si="10"/>
        <v>ARMAND</v>
      </c>
      <c r="V36" s="27">
        <f t="shared" si="11"/>
        <v>320</v>
      </c>
      <c r="Y36" s="27">
        <v>33</v>
      </c>
      <c r="Z36" s="27" t="str">
        <f t="shared" si="12"/>
        <v>Matthew</v>
      </c>
      <c r="AA36" s="27" t="str">
        <f t="shared" si="13"/>
        <v>EVANS</v>
      </c>
      <c r="AB36" s="27">
        <f t="shared" si="14"/>
        <v>314</v>
      </c>
    </row>
    <row r="37" spans="1:28" ht="12.75">
      <c r="A37" s="27">
        <v>34</v>
      </c>
      <c r="B37" s="27" t="str">
        <f t="shared" si="0"/>
        <v>Rhonin </v>
      </c>
      <c r="C37" s="27" t="str">
        <f t="shared" si="1"/>
        <v>Casey</v>
      </c>
      <c r="D37" s="27">
        <f t="shared" si="2"/>
        <v>362</v>
      </c>
      <c r="G37" s="27">
        <v>34</v>
      </c>
      <c r="H37" s="27" t="str">
        <f t="shared" si="3"/>
        <v>Jack</v>
      </c>
      <c r="I37" s="27" t="str">
        <f t="shared" si="4"/>
        <v>Clemett</v>
      </c>
      <c r="J37" s="27">
        <f t="shared" si="5"/>
        <v>305</v>
      </c>
      <c r="M37" s="27">
        <v>34</v>
      </c>
      <c r="N37" s="27" t="str">
        <f t="shared" si="6"/>
        <v>Matt</v>
      </c>
      <c r="O37" s="27" t="str">
        <f t="shared" si="7"/>
        <v>CORDEIRO</v>
      </c>
      <c r="P37" s="27">
        <f t="shared" si="8"/>
        <v>260</v>
      </c>
      <c r="S37" s="27">
        <v>34</v>
      </c>
      <c r="T37" s="27" t="str">
        <f t="shared" si="9"/>
        <v>Dean </v>
      </c>
      <c r="U37" s="27" t="str">
        <f t="shared" si="10"/>
        <v>Foley</v>
      </c>
      <c r="V37" s="27">
        <f t="shared" si="11"/>
        <v>361</v>
      </c>
      <c r="Y37" s="27">
        <v>34</v>
      </c>
      <c r="Z37" s="27" t="str">
        <f t="shared" si="12"/>
        <v>Christopher</v>
      </c>
      <c r="AA37" s="27" t="str">
        <f t="shared" si="13"/>
        <v>PUGH</v>
      </c>
      <c r="AB37" s="27">
        <f t="shared" si="14"/>
        <v>260</v>
      </c>
    </row>
    <row r="38" spans="1:28" ht="12.75">
      <c r="A38" s="27">
        <v>35</v>
      </c>
      <c r="B38" s="27" t="str">
        <f t="shared" si="0"/>
        <v>JEREMY</v>
      </c>
      <c r="C38" s="27" t="str">
        <f t="shared" si="1"/>
        <v>CLAYTON</v>
      </c>
      <c r="D38" s="27">
        <f t="shared" si="2"/>
        <v>93</v>
      </c>
      <c r="G38" s="27">
        <v>35</v>
      </c>
      <c r="H38" s="27" t="str">
        <f t="shared" si="3"/>
        <v>Justin</v>
      </c>
      <c r="I38" s="27" t="str">
        <f t="shared" si="4"/>
        <v>Blades</v>
      </c>
      <c r="J38" s="27">
        <f t="shared" si="5"/>
        <v>121</v>
      </c>
      <c r="M38" s="27">
        <v>35</v>
      </c>
      <c r="N38" s="27" t="str">
        <f t="shared" si="6"/>
        <v>Troy</v>
      </c>
      <c r="O38" s="27" t="str">
        <f t="shared" si="7"/>
        <v>Main</v>
      </c>
      <c r="P38" s="27">
        <f t="shared" si="8"/>
        <v>183</v>
      </c>
      <c r="S38" s="27">
        <v>35</v>
      </c>
      <c r="T38" s="27" t="str">
        <f t="shared" si="9"/>
        <v>Cuan </v>
      </c>
      <c r="U38" s="27" t="str">
        <f t="shared" si="10"/>
        <v>Whitefoot</v>
      </c>
      <c r="V38" s="27">
        <f t="shared" si="11"/>
        <v>221</v>
      </c>
      <c r="Y38" s="27">
        <v>35</v>
      </c>
      <c r="Z38" s="27" t="str">
        <f t="shared" si="12"/>
        <v>Stephen</v>
      </c>
      <c r="AA38" s="27" t="str">
        <f t="shared" si="13"/>
        <v>Herd</v>
      </c>
      <c r="AB38" s="27">
        <f t="shared" si="14"/>
        <v>335</v>
      </c>
    </row>
    <row r="39" spans="1:28" ht="12.75">
      <c r="A39" s="27">
        <v>36</v>
      </c>
      <c r="B39" s="27" t="str">
        <f t="shared" si="0"/>
        <v>Ben </v>
      </c>
      <c r="C39" s="27" t="str">
        <f t="shared" si="1"/>
        <v>McKenzie</v>
      </c>
      <c r="D39" s="27">
        <f t="shared" si="2"/>
        <v>172</v>
      </c>
      <c r="G39" s="27">
        <v>36</v>
      </c>
      <c r="H39" s="27" t="str">
        <f t="shared" si="3"/>
        <v>J</v>
      </c>
      <c r="I39" s="27" t="str">
        <f t="shared" si="4"/>
        <v>Thompson</v>
      </c>
      <c r="J39" s="27">
        <f t="shared" si="5"/>
        <v>472</v>
      </c>
      <c r="M39" s="27">
        <v>36</v>
      </c>
      <c r="N39" s="27" t="str">
        <f t="shared" si="6"/>
        <v>Ben</v>
      </c>
      <c r="O39" s="27" t="str">
        <f t="shared" si="7"/>
        <v>Clark</v>
      </c>
      <c r="P39" s="27">
        <f t="shared" si="8"/>
        <v>304</v>
      </c>
      <c r="S39" s="27">
        <v>36</v>
      </c>
      <c r="T39" s="27" t="str">
        <f t="shared" si="9"/>
        <v>Mat</v>
      </c>
      <c r="U39" s="27" t="str">
        <f t="shared" si="10"/>
        <v>DE CERFF</v>
      </c>
      <c r="V39" s="27">
        <f t="shared" si="11"/>
        <v>258</v>
      </c>
      <c r="Y39" s="27">
        <v>36</v>
      </c>
      <c r="Z39" s="27" t="str">
        <f t="shared" si="12"/>
        <v> Jay </v>
      </c>
      <c r="AA39" s="27" t="str">
        <f t="shared" si="13"/>
        <v>Colton</v>
      </c>
      <c r="AB39" s="27">
        <f t="shared" si="14"/>
        <v>363</v>
      </c>
    </row>
    <row r="40" spans="1:28" ht="12.75">
      <c r="A40" s="27">
        <v>37</v>
      </c>
      <c r="B40" s="27" t="str">
        <f t="shared" si="0"/>
        <v>Nathan </v>
      </c>
      <c r="C40" s="27" t="str">
        <f t="shared" si="1"/>
        <v>Tilighman </v>
      </c>
      <c r="D40" s="27">
        <f t="shared" si="2"/>
        <v>475</v>
      </c>
      <c r="G40" s="27">
        <v>37</v>
      </c>
      <c r="H40" s="27" t="str">
        <f t="shared" si="3"/>
        <v>Robert </v>
      </c>
      <c r="I40" s="27" t="str">
        <f t="shared" si="4"/>
        <v>RIXER</v>
      </c>
      <c r="J40" s="27">
        <f t="shared" si="5"/>
        <v>256</v>
      </c>
      <c r="M40" s="27">
        <v>37</v>
      </c>
      <c r="N40" s="27" t="str">
        <f t="shared" si="6"/>
        <v>Jordan </v>
      </c>
      <c r="O40" s="27" t="str">
        <f t="shared" si="7"/>
        <v>LIBBIS</v>
      </c>
      <c r="P40" s="27">
        <f t="shared" si="8"/>
        <v>257</v>
      </c>
      <c r="S40" s="27">
        <v>37</v>
      </c>
      <c r="T40" s="27" t="str">
        <f t="shared" si="9"/>
        <v>Carlo</v>
      </c>
      <c r="U40" s="27" t="str">
        <f t="shared" si="10"/>
        <v>Piva</v>
      </c>
      <c r="V40" s="27">
        <f t="shared" si="11"/>
        <v>455</v>
      </c>
      <c r="Y40" s="27">
        <v>37</v>
      </c>
      <c r="Z40" s="27" t="str">
        <f t="shared" si="12"/>
        <v>Sam</v>
      </c>
      <c r="AA40" s="27" t="str">
        <f t="shared" si="13"/>
        <v>DOHERTY</v>
      </c>
      <c r="AB40" s="27">
        <f t="shared" si="14"/>
        <v>258</v>
      </c>
    </row>
    <row r="41" spans="1:28" ht="12.75">
      <c r="A41" s="27">
        <v>38</v>
      </c>
      <c r="B41" s="27" t="str">
        <f t="shared" si="0"/>
        <v>Shane</v>
      </c>
      <c r="C41" s="27" t="str">
        <f t="shared" si="1"/>
        <v>RAYNER</v>
      </c>
      <c r="D41" s="27">
        <f t="shared" si="2"/>
        <v>253</v>
      </c>
      <c r="G41" s="27">
        <v>38</v>
      </c>
      <c r="H41" s="27" t="str">
        <f t="shared" si="3"/>
        <v>Mitchell</v>
      </c>
      <c r="I41" s="27" t="str">
        <f t="shared" si="4"/>
        <v>RICE</v>
      </c>
      <c r="J41" s="27">
        <f t="shared" si="5"/>
        <v>254</v>
      </c>
      <c r="M41" s="27">
        <v>38</v>
      </c>
      <c r="N41" s="27" t="str">
        <f t="shared" si="6"/>
        <v>Ethan</v>
      </c>
      <c r="O41" s="27" t="str">
        <f t="shared" si="7"/>
        <v>Stewart</v>
      </c>
      <c r="P41" s="27">
        <f t="shared" si="8"/>
        <v>111</v>
      </c>
      <c r="S41" s="27">
        <v>38</v>
      </c>
      <c r="T41" s="27" t="str">
        <f t="shared" si="9"/>
        <v>Ciaran</v>
      </c>
      <c r="U41" s="27" t="str">
        <f t="shared" si="10"/>
        <v>KAVANAGH</v>
      </c>
      <c r="V41" s="27">
        <f t="shared" si="11"/>
        <v>259</v>
      </c>
      <c r="Y41" s="27">
        <v>38</v>
      </c>
      <c r="Z41" s="27" t="str">
        <f t="shared" si="12"/>
        <v>Duncan </v>
      </c>
      <c r="AA41" s="27" t="str">
        <f t="shared" si="13"/>
        <v>Jacob</v>
      </c>
      <c r="AB41" s="27">
        <f t="shared" si="14"/>
        <v>291</v>
      </c>
    </row>
    <row r="42" spans="1:28" ht="12.75">
      <c r="A42" s="27">
        <v>39</v>
      </c>
      <c r="B42" s="27" t="str">
        <f t="shared" si="0"/>
        <v>Scott </v>
      </c>
      <c r="C42" s="27" t="str">
        <f t="shared" si="1"/>
        <v>Grapes</v>
      </c>
      <c r="D42" s="27">
        <f t="shared" si="2"/>
        <v>241</v>
      </c>
      <c r="G42" s="27">
        <v>39</v>
      </c>
      <c r="H42" s="27" t="str">
        <f t="shared" si="3"/>
        <v>John</v>
      </c>
      <c r="I42" s="27" t="str">
        <f t="shared" si="4"/>
        <v>Abdullah</v>
      </c>
      <c r="J42" s="27">
        <f t="shared" si="5"/>
        <v>131</v>
      </c>
      <c r="M42" s="27">
        <v>39</v>
      </c>
      <c r="N42" s="27" t="str">
        <f t="shared" si="6"/>
        <v>Michael</v>
      </c>
      <c r="O42" s="27" t="str">
        <f t="shared" si="7"/>
        <v>Augustson</v>
      </c>
      <c r="P42" s="27">
        <f t="shared" si="8"/>
        <v>113</v>
      </c>
      <c r="S42" s="27">
        <v>39</v>
      </c>
      <c r="T42" s="27" t="str">
        <f t="shared" si="9"/>
        <v>B</v>
      </c>
      <c r="U42" s="27" t="str">
        <f t="shared" si="10"/>
        <v>Barker</v>
      </c>
      <c r="V42" s="27">
        <f t="shared" si="11"/>
        <v>475</v>
      </c>
      <c r="Y42" s="27">
        <v>39</v>
      </c>
      <c r="Z42" s="27" t="str">
        <f t="shared" si="12"/>
        <v>Dominic</v>
      </c>
      <c r="AA42" s="27" t="str">
        <f t="shared" si="13"/>
        <v>DE CERFF</v>
      </c>
      <c r="AB42" s="27">
        <f t="shared" si="14"/>
        <v>255</v>
      </c>
    </row>
    <row r="43" spans="1:28" ht="12.75">
      <c r="A43" s="27">
        <v>40</v>
      </c>
      <c r="B43" s="27" t="str">
        <f t="shared" si="0"/>
        <v>Joseph </v>
      </c>
      <c r="C43" s="27" t="str">
        <f t="shared" si="1"/>
        <v>Devitt</v>
      </c>
      <c r="D43" s="27">
        <f t="shared" si="2"/>
        <v>454</v>
      </c>
      <c r="G43" s="27">
        <v>40</v>
      </c>
      <c r="H43" s="27" t="str">
        <f t="shared" si="3"/>
        <v>Banner</v>
      </c>
      <c r="I43" s="27" t="str">
        <f t="shared" si="4"/>
        <v>Schafer</v>
      </c>
      <c r="J43" s="27">
        <f t="shared" si="5"/>
        <v>295</v>
      </c>
      <c r="M43" s="27">
        <v>40</v>
      </c>
      <c r="N43" s="27" t="str">
        <f t="shared" si="6"/>
        <v>Ryan </v>
      </c>
      <c r="O43" s="27" t="str">
        <f t="shared" si="7"/>
        <v>Wade</v>
      </c>
      <c r="P43" s="27">
        <f t="shared" si="8"/>
        <v>455</v>
      </c>
      <c r="S43" s="27">
        <v>40</v>
      </c>
      <c r="T43" s="27" t="str">
        <f t="shared" si="9"/>
        <v>Martin</v>
      </c>
      <c r="U43" s="27" t="str">
        <f t="shared" si="10"/>
        <v>Haarmens</v>
      </c>
      <c r="V43" s="27">
        <f t="shared" si="11"/>
        <v>112</v>
      </c>
      <c r="Y43" s="27">
        <v>40</v>
      </c>
      <c r="Z43" s="27" t="str">
        <f t="shared" si="12"/>
        <v>Joshua</v>
      </c>
      <c r="AA43" s="27" t="str">
        <f t="shared" si="13"/>
        <v>Woods-Nieper</v>
      </c>
      <c r="AB43" s="27">
        <f t="shared" si="14"/>
        <v>161</v>
      </c>
    </row>
    <row r="44" spans="1:28" ht="12.75">
      <c r="A44" s="27">
        <v>41</v>
      </c>
      <c r="B44" s="27" t="str">
        <f t="shared" si="0"/>
        <v>Arun</v>
      </c>
      <c r="C44" s="27" t="str">
        <f t="shared" si="1"/>
        <v>Kundu</v>
      </c>
      <c r="D44" s="27">
        <f t="shared" si="2"/>
        <v>276</v>
      </c>
      <c r="G44" s="27">
        <v>41</v>
      </c>
      <c r="H44" s="27" t="str">
        <f t="shared" si="3"/>
        <v>Taylor</v>
      </c>
      <c r="I44" s="27" t="str">
        <f t="shared" si="4"/>
        <v>Conway</v>
      </c>
      <c r="J44" s="27">
        <f t="shared" si="5"/>
        <v>304</v>
      </c>
      <c r="M44" s="27">
        <v>41</v>
      </c>
      <c r="N44" s="27" t="str">
        <f t="shared" si="6"/>
        <v>Shaun</v>
      </c>
      <c r="O44" s="27" t="str">
        <f t="shared" si="7"/>
        <v>Flentjar</v>
      </c>
      <c r="P44" s="27">
        <f t="shared" si="8"/>
        <v>161</v>
      </c>
      <c r="S44" s="27">
        <v>41</v>
      </c>
      <c r="T44" s="27" t="str">
        <f t="shared" si="9"/>
        <v>James </v>
      </c>
      <c r="U44" s="27" t="str">
        <f t="shared" si="10"/>
        <v>Ambrogio</v>
      </c>
      <c r="V44" s="27">
        <f t="shared" si="11"/>
        <v>362</v>
      </c>
      <c r="Y44" s="27">
        <v>41</v>
      </c>
      <c r="Z44" s="27" t="str">
        <f t="shared" si="12"/>
        <v>Josh</v>
      </c>
      <c r="AA44" s="27" t="str">
        <f t="shared" si="13"/>
        <v>DE CERFF</v>
      </c>
      <c r="AB44" s="27">
        <f t="shared" si="14"/>
        <v>259</v>
      </c>
    </row>
    <row r="45" spans="1:28" ht="12.75">
      <c r="A45" s="27">
        <v>42</v>
      </c>
      <c r="B45" s="27" t="str">
        <f t="shared" si="0"/>
        <v>Troy</v>
      </c>
      <c r="C45" s="27" t="str">
        <f t="shared" si="1"/>
        <v>deBomford</v>
      </c>
      <c r="D45" s="27">
        <f t="shared" si="2"/>
        <v>302</v>
      </c>
      <c r="G45" s="27">
        <v>42</v>
      </c>
      <c r="H45" s="27" t="str">
        <f t="shared" si="3"/>
        <v>Nicholas</v>
      </c>
      <c r="I45" s="27" t="str">
        <f t="shared" si="4"/>
        <v>Wrenn</v>
      </c>
      <c r="J45" s="27">
        <f t="shared" si="5"/>
        <v>213</v>
      </c>
      <c r="M45" s="27">
        <v>42</v>
      </c>
      <c r="N45" s="27" t="str">
        <f t="shared" si="6"/>
        <v>Ben</v>
      </c>
      <c r="O45" s="27" t="str">
        <f t="shared" si="7"/>
        <v>Elliot</v>
      </c>
      <c r="P45" s="27">
        <f t="shared" si="8"/>
        <v>474</v>
      </c>
      <c r="S45" s="27">
        <v>42</v>
      </c>
      <c r="T45" s="27" t="str">
        <f t="shared" si="9"/>
        <v>Marc</v>
      </c>
      <c r="U45" s="27" t="str">
        <f t="shared" si="10"/>
        <v>McCaughey</v>
      </c>
      <c r="V45" s="27">
        <f t="shared" si="11"/>
        <v>303</v>
      </c>
      <c r="Y45" s="27">
        <v>42</v>
      </c>
      <c r="Z45" s="27" t="str">
        <f t="shared" si="12"/>
        <v>James</v>
      </c>
      <c r="AA45" s="27" t="str">
        <f t="shared" si="13"/>
        <v>Thomson</v>
      </c>
      <c r="AB45" s="27">
        <f t="shared" si="14"/>
        <v>123</v>
      </c>
    </row>
    <row r="46" spans="1:28" ht="12.75">
      <c r="A46" s="27">
        <v>43</v>
      </c>
      <c r="B46" s="27" t="str">
        <f t="shared" si="0"/>
        <v>Jacob</v>
      </c>
      <c r="C46" s="27" t="str">
        <f t="shared" si="1"/>
        <v>O'Dea</v>
      </c>
      <c r="D46" s="27">
        <f t="shared" si="2"/>
        <v>164</v>
      </c>
      <c r="G46" s="27">
        <v>43</v>
      </c>
      <c r="H46" s="27" t="str">
        <f t="shared" si="3"/>
        <v>Michael</v>
      </c>
      <c r="I46" s="27" t="str">
        <f t="shared" si="4"/>
        <v>Foster-Knighton</v>
      </c>
      <c r="J46" s="27">
        <f t="shared" si="5"/>
        <v>55</v>
      </c>
      <c r="M46" s="27">
        <v>43</v>
      </c>
      <c r="N46" s="27" t="str">
        <f t="shared" si="6"/>
        <v>CHRISTIAN</v>
      </c>
      <c r="O46" s="27" t="str">
        <f t="shared" si="7"/>
        <v>DIX</v>
      </c>
      <c r="P46" s="27">
        <f t="shared" si="8"/>
        <v>92</v>
      </c>
      <c r="S46" s="27">
        <v>43</v>
      </c>
      <c r="T46" s="27" t="str">
        <f t="shared" si="9"/>
        <v>Tim </v>
      </c>
      <c r="U46" s="27" t="str">
        <f t="shared" si="10"/>
        <v>Forrester</v>
      </c>
      <c r="V46" s="27">
        <f t="shared" si="11"/>
        <v>302</v>
      </c>
      <c r="Y46" s="27">
        <v>43</v>
      </c>
      <c r="Z46" s="27" t="str">
        <f t="shared" si="12"/>
        <v>Alex</v>
      </c>
      <c r="AA46" s="27" t="str">
        <f t="shared" si="13"/>
        <v>Luck</v>
      </c>
      <c r="AB46" s="27">
        <f t="shared" si="14"/>
        <v>333</v>
      </c>
    </row>
    <row r="47" spans="1:28" ht="12.75">
      <c r="A47" s="27">
        <v>44</v>
      </c>
      <c r="B47" s="27" t="str">
        <f t="shared" si="0"/>
        <v>Daniel</v>
      </c>
      <c r="C47" s="27" t="str">
        <f t="shared" si="1"/>
        <v>FLANDERS</v>
      </c>
      <c r="D47" s="27">
        <f t="shared" si="2"/>
        <v>312</v>
      </c>
      <c r="G47" s="27">
        <v>44</v>
      </c>
      <c r="H47" s="27" t="str">
        <f t="shared" si="3"/>
        <v>Andrew</v>
      </c>
      <c r="I47" s="27" t="str">
        <f t="shared" si="4"/>
        <v>Doyle</v>
      </c>
      <c r="J47" s="27">
        <f t="shared" si="5"/>
        <v>306</v>
      </c>
      <c r="M47" s="27">
        <v>44</v>
      </c>
      <c r="N47" s="27" t="str">
        <f t="shared" si="6"/>
        <v>Simon</v>
      </c>
      <c r="O47" s="27" t="str">
        <f t="shared" si="7"/>
        <v>Huggins</v>
      </c>
      <c r="P47" s="27">
        <f t="shared" si="8"/>
        <v>303</v>
      </c>
      <c r="S47" s="27">
        <v>44</v>
      </c>
      <c r="T47" s="27" t="str">
        <f t="shared" si="9"/>
        <v>Jeremy</v>
      </c>
      <c r="U47" s="27" t="str">
        <f t="shared" si="10"/>
        <v>Lambe</v>
      </c>
      <c r="V47" s="27">
        <f t="shared" si="11"/>
        <v>273</v>
      </c>
      <c r="Y47" s="27">
        <v>44</v>
      </c>
      <c r="Z47" s="27" t="str">
        <f t="shared" si="12"/>
        <v>Jack </v>
      </c>
      <c r="AA47" s="27" t="str">
        <f t="shared" si="13"/>
        <v>Jones</v>
      </c>
      <c r="AB47" s="27">
        <f t="shared" si="14"/>
        <v>111</v>
      </c>
    </row>
    <row r="48" spans="1:28" ht="12.75">
      <c r="A48" s="27">
        <v>45</v>
      </c>
      <c r="B48" s="27" t="str">
        <f t="shared" si="0"/>
        <v>Mitchell</v>
      </c>
      <c r="C48" s="27" t="str">
        <f t="shared" si="1"/>
        <v>Clarke</v>
      </c>
      <c r="D48" s="27">
        <f t="shared" si="2"/>
        <v>453</v>
      </c>
      <c r="G48" s="27">
        <v>45</v>
      </c>
      <c r="H48" s="27" t="str">
        <f t="shared" si="3"/>
        <v>William</v>
      </c>
      <c r="I48" s="27" t="str">
        <f t="shared" si="4"/>
        <v>Grierson</v>
      </c>
      <c r="J48" s="27">
        <f t="shared" si="5"/>
        <v>291</v>
      </c>
      <c r="M48" s="27">
        <v>45</v>
      </c>
      <c r="N48" s="27" t="str">
        <f t="shared" si="6"/>
        <v>Andrew</v>
      </c>
      <c r="O48" s="27" t="str">
        <f t="shared" si="7"/>
        <v>Style</v>
      </c>
      <c r="P48" s="27">
        <f t="shared" si="8"/>
        <v>353</v>
      </c>
      <c r="S48" s="27">
        <v>45</v>
      </c>
      <c r="T48" s="27" t="str">
        <f t="shared" si="9"/>
        <v>ANDREW</v>
      </c>
      <c r="U48" s="27" t="str">
        <f t="shared" si="10"/>
        <v>COUANIS</v>
      </c>
      <c r="V48" s="27">
        <f t="shared" si="11"/>
        <v>306</v>
      </c>
      <c r="Y48" s="27">
        <v>45</v>
      </c>
      <c r="Z48" s="27" t="str">
        <f t="shared" si="12"/>
        <v>Max</v>
      </c>
      <c r="AA48" s="27" t="str">
        <f t="shared" si="13"/>
        <v>Burch</v>
      </c>
      <c r="AB48" s="27">
        <f t="shared" si="14"/>
        <v>303</v>
      </c>
    </row>
    <row r="49" spans="1:28" ht="12.75">
      <c r="A49" s="27">
        <v>46</v>
      </c>
      <c r="B49" s="27" t="str">
        <f t="shared" si="0"/>
        <v>JACK</v>
      </c>
      <c r="C49" s="27" t="str">
        <f t="shared" si="1"/>
        <v>NEARY</v>
      </c>
      <c r="D49" s="27">
        <f t="shared" si="2"/>
        <v>98</v>
      </c>
      <c r="G49" s="27">
        <v>46</v>
      </c>
      <c r="H49" s="27" t="str">
        <f t="shared" si="3"/>
        <v>Thomas </v>
      </c>
      <c r="I49" s="27" t="str">
        <f t="shared" si="4"/>
        <v>Yeates</v>
      </c>
      <c r="J49" s="27">
        <f t="shared" si="5"/>
        <v>475</v>
      </c>
      <c r="M49" s="27">
        <v>46</v>
      </c>
      <c r="N49" s="27" t="str">
        <f t="shared" si="6"/>
        <v>Thomas</v>
      </c>
      <c r="O49" s="27" t="str">
        <f t="shared" si="7"/>
        <v>Hales</v>
      </c>
      <c r="P49" s="27">
        <f t="shared" si="8"/>
        <v>371</v>
      </c>
      <c r="S49" s="27">
        <v>46</v>
      </c>
      <c r="T49" s="27" t="str">
        <f t="shared" si="9"/>
        <v>Glenn</v>
      </c>
      <c r="U49" s="27" t="str">
        <f t="shared" si="10"/>
        <v>Foster</v>
      </c>
      <c r="V49" s="27">
        <f t="shared" si="11"/>
        <v>440</v>
      </c>
      <c r="Y49" s="27">
        <v>46</v>
      </c>
      <c r="Z49" s="27" t="str">
        <f t="shared" si="12"/>
        <v>Tim </v>
      </c>
      <c r="AA49" s="27" t="str">
        <f t="shared" si="13"/>
        <v>Cowell</v>
      </c>
      <c r="AB49" s="27">
        <f t="shared" si="14"/>
        <v>452</v>
      </c>
    </row>
    <row r="50" spans="1:28" ht="12.75">
      <c r="A50" s="27">
        <v>47</v>
      </c>
      <c r="B50" s="27" t="str">
        <f t="shared" si="0"/>
        <v>Jarred</v>
      </c>
      <c r="C50" s="27" t="str">
        <f t="shared" si="1"/>
        <v>Pizzi</v>
      </c>
      <c r="D50" s="27">
        <f t="shared" si="2"/>
        <v>11</v>
      </c>
      <c r="G50" s="27">
        <v>47</v>
      </c>
      <c r="H50" s="27" t="str">
        <f t="shared" si="3"/>
        <v>Angus</v>
      </c>
      <c r="I50" s="27" t="str">
        <f t="shared" si="4"/>
        <v>Holley</v>
      </c>
      <c r="J50" s="27">
        <f t="shared" si="5"/>
        <v>204</v>
      </c>
      <c r="M50" s="27">
        <v>47</v>
      </c>
      <c r="N50" s="27" t="str">
        <f t="shared" si="6"/>
        <v>Jordan </v>
      </c>
      <c r="O50" s="27" t="str">
        <f t="shared" si="7"/>
        <v>Zupanovich</v>
      </c>
      <c r="P50" s="27">
        <f t="shared" si="8"/>
        <v>453</v>
      </c>
      <c r="S50" s="27">
        <v>47</v>
      </c>
      <c r="T50" s="27" t="str">
        <f t="shared" si="9"/>
        <v>Bryce</v>
      </c>
      <c r="U50" s="27" t="str">
        <f t="shared" si="10"/>
        <v>DAVEY</v>
      </c>
      <c r="V50" s="27">
        <f t="shared" si="11"/>
        <v>313</v>
      </c>
      <c r="Y50" s="27">
        <v>47</v>
      </c>
      <c r="Z50" s="27" t="str">
        <f t="shared" si="12"/>
        <v>Gary</v>
      </c>
      <c r="AA50" s="27" t="str">
        <f t="shared" si="13"/>
        <v>HUDSON</v>
      </c>
      <c r="AB50" s="27">
        <f t="shared" si="14"/>
        <v>317</v>
      </c>
    </row>
    <row r="51" spans="1:28" ht="12.75">
      <c r="A51" s="27">
        <v>48</v>
      </c>
      <c r="B51" s="27" t="str">
        <f t="shared" si="0"/>
        <v>Jarryd</v>
      </c>
      <c r="C51" s="27" t="str">
        <f t="shared" si="1"/>
        <v>REYNOLDS</v>
      </c>
      <c r="D51" s="27">
        <f t="shared" si="2"/>
        <v>311</v>
      </c>
      <c r="G51" s="27">
        <v>48</v>
      </c>
      <c r="H51" s="27" t="str">
        <f t="shared" si="3"/>
        <v>D</v>
      </c>
      <c r="I51" s="27" t="str">
        <f t="shared" si="4"/>
        <v>Smith</v>
      </c>
      <c r="J51" s="27">
        <f t="shared" si="5"/>
        <v>473</v>
      </c>
      <c r="M51" s="27">
        <v>48</v>
      </c>
      <c r="N51" s="27" t="str">
        <f t="shared" si="6"/>
        <v>Kenneth</v>
      </c>
      <c r="O51" s="27" t="str">
        <f t="shared" si="7"/>
        <v>Duggan</v>
      </c>
      <c r="P51" s="27">
        <f t="shared" si="8"/>
        <v>436</v>
      </c>
      <c r="S51" s="27">
        <v>48</v>
      </c>
      <c r="T51" s="27" t="str">
        <f t="shared" si="9"/>
        <v>Earl</v>
      </c>
      <c r="U51" s="27" t="str">
        <f t="shared" si="10"/>
        <v>Quinlan</v>
      </c>
      <c r="V51" s="27">
        <f t="shared" si="11"/>
        <v>334</v>
      </c>
      <c r="Y51" s="27">
        <v>48</v>
      </c>
      <c r="Z51" s="27" t="str">
        <f t="shared" si="12"/>
        <v>Jason</v>
      </c>
      <c r="AA51" s="27" t="str">
        <f t="shared" si="13"/>
        <v>HENNEBERRY</v>
      </c>
      <c r="AB51" s="27">
        <f t="shared" si="14"/>
        <v>261</v>
      </c>
    </row>
    <row r="52" spans="1:28" ht="12.75">
      <c r="A52" s="27">
        <v>49</v>
      </c>
      <c r="B52" s="27" t="str">
        <f t="shared" si="0"/>
        <v>Nick </v>
      </c>
      <c r="C52" s="27" t="str">
        <f t="shared" si="1"/>
        <v>McKenna</v>
      </c>
      <c r="D52" s="27">
        <f t="shared" si="2"/>
        <v>363</v>
      </c>
      <c r="G52" s="27">
        <v>49</v>
      </c>
      <c r="H52" s="27" t="str">
        <f t="shared" si="3"/>
        <v>Brayden</v>
      </c>
      <c r="I52" s="27" t="str">
        <f t="shared" si="4"/>
        <v>HAM</v>
      </c>
      <c r="J52" s="27">
        <f t="shared" si="5"/>
        <v>315</v>
      </c>
      <c r="M52" s="27">
        <v>49</v>
      </c>
      <c r="N52" s="27" t="str">
        <f t="shared" si="6"/>
        <v>Rowan</v>
      </c>
      <c r="O52" s="27" t="str">
        <f t="shared" si="7"/>
        <v>Crouch</v>
      </c>
      <c r="P52" s="27">
        <f t="shared" si="8"/>
        <v>11</v>
      </c>
      <c r="S52" s="27">
        <v>49</v>
      </c>
      <c r="T52" s="27" t="str">
        <f t="shared" si="9"/>
        <v>Jesse</v>
      </c>
      <c r="U52" s="27" t="str">
        <f t="shared" si="10"/>
        <v>MAYNARD</v>
      </c>
      <c r="V52" s="27">
        <f t="shared" si="11"/>
        <v>252</v>
      </c>
      <c r="Y52" s="27">
        <v>49</v>
      </c>
      <c r="Z52" s="27" t="str">
        <f t="shared" si="12"/>
        <v>Callum</v>
      </c>
      <c r="AA52" s="27" t="str">
        <f t="shared" si="13"/>
        <v>GOODWIN</v>
      </c>
      <c r="AB52" s="27">
        <f t="shared" si="14"/>
        <v>315</v>
      </c>
    </row>
    <row r="53" spans="1:28" ht="12.75">
      <c r="A53" s="27">
        <v>50</v>
      </c>
      <c r="B53" s="27" t="str">
        <f t="shared" si="0"/>
        <v>Julian</v>
      </c>
      <c r="C53" s="27" t="str">
        <f t="shared" si="1"/>
        <v>Bisset</v>
      </c>
      <c r="D53" s="27">
        <f t="shared" si="2"/>
        <v>296</v>
      </c>
      <c r="G53" s="27">
        <v>50</v>
      </c>
      <c r="H53" s="27" t="str">
        <f t="shared" si="3"/>
        <v>Sam</v>
      </c>
      <c r="I53" s="27" t="str">
        <f t="shared" si="4"/>
        <v>Mitchison</v>
      </c>
      <c r="J53" s="27">
        <f t="shared" si="5"/>
        <v>293</v>
      </c>
      <c r="M53" s="27">
        <v>50</v>
      </c>
      <c r="N53" s="27" t="str">
        <f t="shared" si="6"/>
        <v>Sam </v>
      </c>
      <c r="O53" s="27" t="str">
        <f t="shared" si="7"/>
        <v>Cappelletti</v>
      </c>
      <c r="P53" s="27">
        <f t="shared" si="8"/>
        <v>475</v>
      </c>
      <c r="S53" s="27">
        <v>50</v>
      </c>
      <c r="T53" s="27" t="str">
        <f t="shared" si="9"/>
        <v>Stefano</v>
      </c>
      <c r="U53" s="27" t="str">
        <f t="shared" si="10"/>
        <v>PIASINI</v>
      </c>
      <c r="V53" s="27">
        <f t="shared" si="11"/>
        <v>315</v>
      </c>
      <c r="Y53" s="27">
        <v>50</v>
      </c>
      <c r="Z53" s="27">
        <f t="shared" si="12"/>
        <v>0</v>
      </c>
      <c r="AA53" s="27">
        <f t="shared" si="13"/>
        <v>0</v>
      </c>
      <c r="AB53" s="27">
        <f t="shared" si="14"/>
        <v>365</v>
      </c>
    </row>
    <row r="54" spans="1:28" ht="12.75">
      <c r="A54" s="27">
        <v>51</v>
      </c>
      <c r="B54" s="27" t="str">
        <f t="shared" si="0"/>
        <v>Jarrad</v>
      </c>
      <c r="C54" s="27" t="str">
        <f t="shared" si="1"/>
        <v>DUGGAN</v>
      </c>
      <c r="D54" s="27">
        <f t="shared" si="2"/>
        <v>255</v>
      </c>
      <c r="G54" s="27">
        <v>51</v>
      </c>
      <c r="H54" s="27" t="str">
        <f t="shared" si="3"/>
        <v>Jordan</v>
      </c>
      <c r="I54" s="27" t="str">
        <f t="shared" si="4"/>
        <v>Sampson</v>
      </c>
      <c r="J54" s="27">
        <f t="shared" si="5"/>
        <v>53</v>
      </c>
      <c r="M54" s="27">
        <v>51</v>
      </c>
      <c r="N54" s="27" t="str">
        <f t="shared" si="6"/>
        <v>Cameron</v>
      </c>
      <c r="O54" s="27" t="str">
        <f t="shared" si="7"/>
        <v>Glendinning</v>
      </c>
      <c r="P54" s="27">
        <f t="shared" si="8"/>
        <v>335</v>
      </c>
      <c r="S54" s="27">
        <v>51</v>
      </c>
      <c r="T54" s="27" t="str">
        <f t="shared" si="9"/>
        <v>Jarrad</v>
      </c>
      <c r="U54" s="27" t="str">
        <f t="shared" si="10"/>
        <v>Lawford</v>
      </c>
      <c r="V54" s="27">
        <f t="shared" si="11"/>
        <v>333</v>
      </c>
      <c r="Y54" s="27">
        <v>51</v>
      </c>
      <c r="Z54" s="27" t="str">
        <f t="shared" si="12"/>
        <v>Chris </v>
      </c>
      <c r="AA54" s="27" t="str">
        <f t="shared" si="13"/>
        <v>Henderson</v>
      </c>
      <c r="AB54" s="27">
        <f t="shared" si="14"/>
        <v>113</v>
      </c>
    </row>
    <row r="55" spans="1:28" ht="12.75">
      <c r="A55" s="27">
        <v>52</v>
      </c>
      <c r="B55" s="27" t="str">
        <f t="shared" si="0"/>
        <v>Aidan</v>
      </c>
      <c r="C55" s="27" t="str">
        <f t="shared" si="1"/>
        <v>Duggan</v>
      </c>
      <c r="D55" s="27">
        <f t="shared" si="2"/>
        <v>436</v>
      </c>
      <c r="G55" s="27">
        <v>52</v>
      </c>
      <c r="H55" s="27" t="str">
        <f t="shared" si="3"/>
        <v>Timothy</v>
      </c>
      <c r="I55" s="27" t="str">
        <f t="shared" si="4"/>
        <v>Ash</v>
      </c>
      <c r="J55" s="27">
        <f t="shared" si="5"/>
        <v>332</v>
      </c>
      <c r="M55" s="27">
        <v>52</v>
      </c>
      <c r="N55" s="27" t="str">
        <f t="shared" si="6"/>
        <v>James</v>
      </c>
      <c r="O55" s="27" t="str">
        <f t="shared" si="7"/>
        <v>KEATING</v>
      </c>
      <c r="P55" s="27">
        <f t="shared" si="8"/>
        <v>253</v>
      </c>
      <c r="S55" s="27">
        <v>52</v>
      </c>
      <c r="T55" s="27" t="str">
        <f t="shared" si="9"/>
        <v>Jack</v>
      </c>
      <c r="U55" s="27" t="str">
        <f t="shared" si="10"/>
        <v>Deveney</v>
      </c>
      <c r="V55" s="27">
        <f t="shared" si="11"/>
        <v>305</v>
      </c>
      <c r="Y55" s="27">
        <v>52</v>
      </c>
      <c r="Z55" s="27" t="str">
        <f t="shared" si="12"/>
        <v>Dean</v>
      </c>
      <c r="AA55" s="27" t="str">
        <f t="shared" si="13"/>
        <v>Meredith</v>
      </c>
      <c r="AB55" s="27">
        <f t="shared" si="14"/>
        <v>334</v>
      </c>
    </row>
    <row r="56" spans="1:28" ht="12.75">
      <c r="A56" s="27">
        <v>53</v>
      </c>
      <c r="B56" s="27" t="str">
        <f t="shared" si="0"/>
        <v>Brett</v>
      </c>
      <c r="C56" s="27" t="str">
        <f t="shared" si="1"/>
        <v>Hardie</v>
      </c>
      <c r="D56" s="27">
        <f t="shared" si="2"/>
        <v>333</v>
      </c>
      <c r="G56" s="27">
        <v>53</v>
      </c>
      <c r="H56" s="27" t="str">
        <f t="shared" si="3"/>
        <v>William</v>
      </c>
      <c r="I56" s="27" t="str">
        <f t="shared" si="4"/>
        <v>York</v>
      </c>
      <c r="J56" s="27">
        <f t="shared" si="5"/>
        <v>333</v>
      </c>
      <c r="M56" s="27">
        <v>53</v>
      </c>
      <c r="N56" s="27" t="str">
        <f t="shared" si="6"/>
        <v>Brandon</v>
      </c>
      <c r="O56" s="27" t="str">
        <f t="shared" si="7"/>
        <v>SLOAN</v>
      </c>
      <c r="P56" s="27">
        <f t="shared" si="8"/>
        <v>312</v>
      </c>
      <c r="S56" s="27">
        <v>53</v>
      </c>
      <c r="T56" s="27" t="str">
        <f t="shared" si="9"/>
        <v>Daniel</v>
      </c>
      <c r="U56" s="27" t="str">
        <f t="shared" si="10"/>
        <v>MAIN</v>
      </c>
      <c r="V56" s="27">
        <f t="shared" si="11"/>
        <v>314</v>
      </c>
      <c r="Y56" s="27">
        <v>53</v>
      </c>
      <c r="Z56" s="27" t="str">
        <f t="shared" si="12"/>
        <v>Dale</v>
      </c>
      <c r="AA56" s="27" t="str">
        <f t="shared" si="13"/>
        <v>Maschette</v>
      </c>
      <c r="AB56" s="27">
        <f t="shared" si="14"/>
        <v>162</v>
      </c>
    </row>
    <row r="57" spans="1:28" ht="12.75">
      <c r="A57" s="27">
        <v>54</v>
      </c>
      <c r="B57" s="27" t="str">
        <f t="shared" si="0"/>
        <v>James</v>
      </c>
      <c r="C57" s="27" t="str">
        <f t="shared" si="1"/>
        <v>Pratley</v>
      </c>
      <c r="D57" s="27">
        <f t="shared" si="2"/>
        <v>201</v>
      </c>
      <c r="G57" s="27">
        <v>54</v>
      </c>
      <c r="H57" s="27" t="str">
        <f t="shared" si="3"/>
        <v>Mitchell</v>
      </c>
      <c r="I57" s="27" t="str">
        <f t="shared" si="4"/>
        <v>Shand</v>
      </c>
      <c r="J57" s="27">
        <f t="shared" si="5"/>
        <v>337</v>
      </c>
      <c r="M57" s="27">
        <v>54</v>
      </c>
      <c r="N57" s="27" t="str">
        <f t="shared" si="6"/>
        <v>Nicholas</v>
      </c>
      <c r="O57" s="27" t="str">
        <f t="shared" si="7"/>
        <v>Jolly</v>
      </c>
      <c r="P57" s="27">
        <f t="shared" si="8"/>
        <v>337</v>
      </c>
      <c r="S57" s="27">
        <v>54</v>
      </c>
      <c r="T57" s="27" t="str">
        <f t="shared" si="9"/>
        <v>Aarron</v>
      </c>
      <c r="U57" s="27" t="str">
        <f t="shared" si="10"/>
        <v>BROWN</v>
      </c>
      <c r="V57" s="27">
        <f t="shared" si="11"/>
        <v>316</v>
      </c>
      <c r="Y57" s="27">
        <v>54</v>
      </c>
      <c r="Z57" s="27" t="str">
        <f t="shared" si="12"/>
        <v>K </v>
      </c>
      <c r="AA57" s="27" t="str">
        <f t="shared" si="13"/>
        <v>Humphries</v>
      </c>
      <c r="AB57" s="27">
        <f t="shared" si="14"/>
        <v>474</v>
      </c>
    </row>
    <row r="58" spans="1:28" ht="12.75">
      <c r="A58" s="27">
        <v>55</v>
      </c>
      <c r="B58" s="27" t="str">
        <f t="shared" si="0"/>
        <v>Brendan</v>
      </c>
      <c r="C58" s="27" t="str">
        <f t="shared" si="1"/>
        <v>Girak</v>
      </c>
      <c r="D58" s="27">
        <f t="shared" si="2"/>
        <v>52</v>
      </c>
      <c r="G58" s="27">
        <v>55</v>
      </c>
      <c r="H58" s="27" t="str">
        <f t="shared" si="3"/>
        <v>Glenn</v>
      </c>
      <c r="I58" s="27" t="str">
        <f t="shared" si="4"/>
        <v>Morton</v>
      </c>
      <c r="J58" s="27">
        <f t="shared" si="5"/>
        <v>182</v>
      </c>
      <c r="M58" s="27">
        <v>55</v>
      </c>
      <c r="N58" s="27" t="str">
        <f t="shared" si="6"/>
        <v>Daniel </v>
      </c>
      <c r="O58" s="27" t="str">
        <f t="shared" si="7"/>
        <v>Cottam </v>
      </c>
      <c r="P58" s="27">
        <f t="shared" si="8"/>
        <v>152</v>
      </c>
      <c r="S58" s="27">
        <v>55</v>
      </c>
      <c r="T58" s="27" t="str">
        <f t="shared" si="9"/>
        <v>Nathan</v>
      </c>
      <c r="U58" s="27" t="str">
        <f t="shared" si="10"/>
        <v>Glover</v>
      </c>
      <c r="V58" s="27">
        <f t="shared" si="11"/>
        <v>271</v>
      </c>
      <c r="Y58" s="27">
        <v>55</v>
      </c>
      <c r="Z58" s="27" t="str">
        <f t="shared" si="12"/>
        <v>Dylan </v>
      </c>
      <c r="AA58" s="27" t="str">
        <f t="shared" si="13"/>
        <v>Niblett</v>
      </c>
      <c r="AB58" s="27">
        <f t="shared" si="14"/>
        <v>454</v>
      </c>
    </row>
    <row r="59" spans="1:28" ht="12.75">
      <c r="A59" s="27">
        <v>56</v>
      </c>
      <c r="B59" s="27" t="str">
        <f t="shared" si="0"/>
        <v>James</v>
      </c>
      <c r="C59" s="27" t="str">
        <f t="shared" si="1"/>
        <v>MacPhilomy</v>
      </c>
      <c r="D59" s="27">
        <f t="shared" si="2"/>
        <v>62</v>
      </c>
      <c r="G59" s="27">
        <v>56</v>
      </c>
      <c r="H59" s="27" t="str">
        <f t="shared" si="3"/>
        <v>Mohammad</v>
      </c>
      <c r="I59" s="27" t="str">
        <f t="shared" si="4"/>
        <v>Rezaie</v>
      </c>
      <c r="J59" s="27">
        <f t="shared" si="5"/>
        <v>217</v>
      </c>
      <c r="M59" s="27">
        <v>56</v>
      </c>
      <c r="N59" s="27" t="str">
        <f t="shared" si="6"/>
        <v>Dane</v>
      </c>
      <c r="O59" s="27" t="str">
        <f t="shared" si="7"/>
        <v>Bokencamp</v>
      </c>
      <c r="P59" s="27">
        <f t="shared" si="8"/>
        <v>211</v>
      </c>
      <c r="S59" s="27">
        <v>56</v>
      </c>
      <c r="T59" s="27" t="str">
        <f t="shared" si="9"/>
        <v>Jordy</v>
      </c>
      <c r="U59" s="27" t="str">
        <f t="shared" si="10"/>
        <v>Buchholz</v>
      </c>
      <c r="V59" s="27">
        <f t="shared" si="11"/>
        <v>163</v>
      </c>
      <c r="Y59" s="27">
        <v>56</v>
      </c>
      <c r="Z59" s="27" t="str">
        <f t="shared" si="12"/>
        <v>David</v>
      </c>
      <c r="AA59" s="27" t="str">
        <f t="shared" si="13"/>
        <v>Crews</v>
      </c>
      <c r="AB59" s="27">
        <f t="shared" si="14"/>
        <v>338</v>
      </c>
    </row>
    <row r="60" spans="1:28" ht="12.75">
      <c r="A60" s="27">
        <v>57</v>
      </c>
      <c r="B60" s="27" t="str">
        <f t="shared" si="0"/>
        <v>DARCY</v>
      </c>
      <c r="C60" s="27" t="str">
        <f t="shared" si="1"/>
        <v>BOYLE</v>
      </c>
      <c r="D60" s="27">
        <f t="shared" si="2"/>
        <v>35</v>
      </c>
      <c r="G60" s="27">
        <v>57</v>
      </c>
      <c r="H60" s="27" t="str">
        <f t="shared" si="3"/>
        <v>Koby</v>
      </c>
      <c r="I60" s="27" t="str">
        <f t="shared" si="4"/>
        <v>WALL</v>
      </c>
      <c r="J60" s="27">
        <f t="shared" si="5"/>
        <v>253</v>
      </c>
      <c r="M60" s="27">
        <v>57</v>
      </c>
      <c r="N60" s="27" t="str">
        <f t="shared" si="6"/>
        <v>ELLIOTT</v>
      </c>
      <c r="O60" s="27" t="str">
        <f t="shared" si="7"/>
        <v>RASMUSSEN</v>
      </c>
      <c r="P60" s="27">
        <f t="shared" si="8"/>
        <v>93</v>
      </c>
      <c r="S60" s="27">
        <v>57</v>
      </c>
      <c r="T60" s="27" t="str">
        <f t="shared" si="9"/>
        <v>Damon</v>
      </c>
      <c r="U60" s="27" t="str">
        <f t="shared" si="10"/>
        <v>BELL</v>
      </c>
      <c r="V60" s="27">
        <f t="shared" si="11"/>
        <v>321</v>
      </c>
      <c r="Y60" s="27">
        <v>57</v>
      </c>
      <c r="Z60" s="27" t="str">
        <f t="shared" si="12"/>
        <v>Cameron</v>
      </c>
      <c r="AA60" s="27" t="str">
        <f t="shared" si="13"/>
        <v>Dinsdale</v>
      </c>
      <c r="AB60" s="27">
        <f t="shared" si="14"/>
        <v>339</v>
      </c>
    </row>
    <row r="61" spans="1:28" ht="12.75">
      <c r="A61" s="27">
        <v>58</v>
      </c>
      <c r="B61" s="27" t="str">
        <f t="shared" si="0"/>
        <v>David</v>
      </c>
      <c r="C61" s="27" t="str">
        <f t="shared" si="1"/>
        <v>Andersson</v>
      </c>
      <c r="D61" s="27">
        <f t="shared" si="2"/>
        <v>280</v>
      </c>
      <c r="G61" s="27">
        <v>58</v>
      </c>
      <c r="H61" s="27" t="str">
        <f t="shared" si="3"/>
        <v>Luke</v>
      </c>
      <c r="I61" s="27" t="str">
        <f t="shared" si="4"/>
        <v>Abdullah</v>
      </c>
      <c r="J61" s="27">
        <f t="shared" si="5"/>
        <v>132</v>
      </c>
      <c r="M61" s="27">
        <v>58</v>
      </c>
      <c r="N61" s="27" t="str">
        <f t="shared" si="6"/>
        <v>Zarjnt</v>
      </c>
      <c r="O61" s="27" t="str">
        <f t="shared" si="7"/>
        <v>SPIRE</v>
      </c>
      <c r="P61" s="27">
        <f t="shared" si="8"/>
        <v>313</v>
      </c>
      <c r="S61" s="27">
        <v>58</v>
      </c>
      <c r="T61" s="27" t="str">
        <f t="shared" si="9"/>
        <v>Clarke</v>
      </c>
      <c r="U61" s="27" t="str">
        <f t="shared" si="10"/>
        <v>Waters</v>
      </c>
      <c r="V61" s="27">
        <f t="shared" si="11"/>
        <v>339</v>
      </c>
      <c r="Y61" s="27">
        <v>58</v>
      </c>
      <c r="Z61" s="27" t="str">
        <f t="shared" si="12"/>
        <v>John</v>
      </c>
      <c r="AA61" s="27" t="str">
        <f t="shared" si="13"/>
        <v>Peralta</v>
      </c>
      <c r="AB61" s="27">
        <f t="shared" si="14"/>
        <v>11</v>
      </c>
    </row>
    <row r="62" spans="1:28" ht="12.75">
      <c r="A62" s="27">
        <v>59</v>
      </c>
      <c r="B62" s="27" t="str">
        <f t="shared" si="0"/>
        <v>Elliot </v>
      </c>
      <c r="C62" s="27" t="str">
        <f t="shared" si="1"/>
        <v>Yeo </v>
      </c>
      <c r="D62" s="27">
        <f t="shared" si="2"/>
        <v>472</v>
      </c>
      <c r="G62" s="27">
        <v>59</v>
      </c>
      <c r="H62" s="27" t="str">
        <f t="shared" si="3"/>
        <v>David </v>
      </c>
      <c r="I62" s="27" t="str">
        <f t="shared" si="4"/>
        <v>Monteith</v>
      </c>
      <c r="J62" s="27">
        <f t="shared" si="5"/>
        <v>24</v>
      </c>
      <c r="M62" s="27">
        <v>59</v>
      </c>
      <c r="N62" s="27" t="str">
        <f t="shared" si="6"/>
        <v>Anthony</v>
      </c>
      <c r="O62" s="27" t="str">
        <f t="shared" si="7"/>
        <v>Taylor</v>
      </c>
      <c r="P62" s="27">
        <f t="shared" si="8"/>
        <v>2</v>
      </c>
      <c r="S62" s="27">
        <v>59</v>
      </c>
      <c r="T62" s="27" t="str">
        <f t="shared" si="9"/>
        <v>Sam</v>
      </c>
      <c r="U62" s="27" t="str">
        <f t="shared" si="10"/>
        <v>Capozzalo</v>
      </c>
      <c r="V62" s="27">
        <f t="shared" si="11"/>
        <v>291</v>
      </c>
      <c r="Y62" s="27">
        <v>59</v>
      </c>
      <c r="Z62" s="27" t="str">
        <f t="shared" si="12"/>
        <v>Ben</v>
      </c>
      <c r="AA62" s="27" t="str">
        <f t="shared" si="13"/>
        <v>ROBERTSON</v>
      </c>
      <c r="AB62" s="27">
        <f t="shared" si="14"/>
        <v>312</v>
      </c>
    </row>
    <row r="63" spans="1:28" ht="12.75">
      <c r="A63" s="27">
        <v>60</v>
      </c>
      <c r="B63" s="27" t="str">
        <f t="shared" si="0"/>
        <v>Shane</v>
      </c>
      <c r="C63" s="27" t="str">
        <f t="shared" si="1"/>
        <v>O'CONNELL</v>
      </c>
      <c r="D63" s="27">
        <f t="shared" si="2"/>
        <v>257</v>
      </c>
      <c r="G63" s="27">
        <v>60</v>
      </c>
      <c r="H63" s="27" t="str">
        <f t="shared" si="3"/>
        <v>Lewis</v>
      </c>
      <c r="I63" s="27" t="str">
        <f t="shared" si="4"/>
        <v>Seddon</v>
      </c>
      <c r="J63" s="27">
        <f t="shared" si="5"/>
        <v>22</v>
      </c>
      <c r="M63" s="27">
        <v>60</v>
      </c>
      <c r="N63" s="27">
        <f t="shared" si="6"/>
        <v>0</v>
      </c>
      <c r="O63" s="27">
        <f t="shared" si="7"/>
        <v>0</v>
      </c>
      <c r="P63" s="27">
        <f t="shared" si="8"/>
        <v>476</v>
      </c>
      <c r="S63" s="27">
        <v>60</v>
      </c>
      <c r="T63" s="27" t="str">
        <f t="shared" si="9"/>
        <v>Joel</v>
      </c>
      <c r="U63" s="27" t="str">
        <f t="shared" si="10"/>
        <v>WAENGA</v>
      </c>
      <c r="V63" s="27">
        <f t="shared" si="11"/>
        <v>318</v>
      </c>
      <c r="Y63" s="27">
        <v>60</v>
      </c>
      <c r="Z63" s="27" t="str">
        <f t="shared" si="12"/>
        <v>JAMIE</v>
      </c>
      <c r="AA63" s="27" t="str">
        <f t="shared" si="13"/>
        <v>BARRETT</v>
      </c>
      <c r="AB63" s="27">
        <f t="shared" si="14"/>
        <v>32</v>
      </c>
    </row>
    <row r="64" spans="1:28" ht="12.75">
      <c r="A64" s="27">
        <v>61</v>
      </c>
      <c r="B64" s="27" t="str">
        <f t="shared" si="0"/>
        <v>Cody</v>
      </c>
      <c r="C64" s="27" t="str">
        <f t="shared" si="1"/>
        <v>Chrystie</v>
      </c>
      <c r="D64" s="27">
        <f t="shared" si="2"/>
        <v>161</v>
      </c>
      <c r="G64" s="27">
        <v>61</v>
      </c>
      <c r="H64" s="27" t="str">
        <f t="shared" si="3"/>
        <v>Daniel</v>
      </c>
      <c r="I64" s="27" t="str">
        <f t="shared" si="4"/>
        <v>Barnard</v>
      </c>
      <c r="J64" s="27">
        <f t="shared" si="5"/>
        <v>455</v>
      </c>
      <c r="M64" s="27">
        <v>61</v>
      </c>
      <c r="N64" s="27" t="str">
        <f t="shared" si="6"/>
        <v>Matt </v>
      </c>
      <c r="O64" s="27" t="str">
        <f t="shared" si="7"/>
        <v>Wojas</v>
      </c>
      <c r="P64" s="27">
        <f t="shared" si="8"/>
        <v>171</v>
      </c>
      <c r="S64" s="27">
        <v>61</v>
      </c>
      <c r="T64" s="27" t="str">
        <f t="shared" si="9"/>
        <v>Nic</v>
      </c>
      <c r="U64" s="27" t="str">
        <f t="shared" si="10"/>
        <v>GILLAN</v>
      </c>
      <c r="V64" s="27">
        <f t="shared" si="11"/>
        <v>317</v>
      </c>
      <c r="Y64" s="27">
        <v>61</v>
      </c>
      <c r="Z64" s="27" t="str">
        <f t="shared" si="12"/>
        <v>Rick</v>
      </c>
      <c r="AA64" s="27" t="str">
        <f t="shared" si="13"/>
        <v>Anderson</v>
      </c>
      <c r="AB64" s="27">
        <f t="shared" si="14"/>
        <v>337</v>
      </c>
    </row>
    <row r="65" spans="1:28" ht="12.75">
      <c r="A65" s="27">
        <v>62</v>
      </c>
      <c r="B65" s="27" t="str">
        <f t="shared" si="0"/>
        <v>Daniel </v>
      </c>
      <c r="C65" s="27" t="str">
        <f t="shared" si="1"/>
        <v>Holt </v>
      </c>
      <c r="D65" s="27">
        <f t="shared" si="2"/>
        <v>474</v>
      </c>
      <c r="G65" s="27">
        <v>62</v>
      </c>
      <c r="H65" s="27" t="str">
        <f t="shared" si="3"/>
        <v>Kenny</v>
      </c>
      <c r="I65" s="27" t="str">
        <f t="shared" si="4"/>
        <v>Edgar</v>
      </c>
      <c r="J65" s="27">
        <f t="shared" si="5"/>
        <v>133</v>
      </c>
      <c r="M65" s="27">
        <v>62</v>
      </c>
      <c r="N65" s="27" t="str">
        <f t="shared" si="6"/>
        <v>Nicholas</v>
      </c>
      <c r="O65" s="27" t="str">
        <f t="shared" si="7"/>
        <v>CARNEY</v>
      </c>
      <c r="P65" s="27">
        <f t="shared" si="8"/>
        <v>255</v>
      </c>
      <c r="S65" s="27">
        <v>62</v>
      </c>
      <c r="T65" s="27" t="str">
        <f t="shared" si="9"/>
        <v>Stuart </v>
      </c>
      <c r="U65" s="27" t="str">
        <f t="shared" si="10"/>
        <v>Love</v>
      </c>
      <c r="V65" s="27">
        <f t="shared" si="11"/>
        <v>363</v>
      </c>
      <c r="Y65" s="27">
        <v>62</v>
      </c>
      <c r="Z65" s="27" t="str">
        <f t="shared" si="12"/>
        <v>Mark</v>
      </c>
      <c r="AA65" s="27" t="str">
        <f t="shared" si="13"/>
        <v>Steketee</v>
      </c>
      <c r="AB65" s="27">
        <f t="shared" si="14"/>
        <v>336</v>
      </c>
    </row>
    <row r="66" spans="1:28" ht="12.75">
      <c r="A66" s="27">
        <v>63</v>
      </c>
      <c r="B66" s="27" t="str">
        <f t="shared" si="0"/>
        <v>ANDREW</v>
      </c>
      <c r="C66" s="27" t="str">
        <f t="shared" si="1"/>
        <v>BAILEY</v>
      </c>
      <c r="D66" s="27">
        <f t="shared" si="2"/>
        <v>382</v>
      </c>
      <c r="G66" s="27">
        <v>63</v>
      </c>
      <c r="H66" s="27" t="str">
        <f t="shared" si="3"/>
        <v>Felix</v>
      </c>
      <c r="I66" s="27" t="str">
        <f t="shared" si="4"/>
        <v>Silberstein</v>
      </c>
      <c r="J66" s="27">
        <f t="shared" si="5"/>
        <v>294</v>
      </c>
      <c r="M66" s="27">
        <v>63</v>
      </c>
      <c r="N66" s="27" t="str">
        <f t="shared" si="6"/>
        <v>Chris</v>
      </c>
      <c r="O66" s="27" t="str">
        <f t="shared" si="7"/>
        <v>Traynor</v>
      </c>
      <c r="P66" s="27">
        <f t="shared" si="8"/>
        <v>132</v>
      </c>
      <c r="S66" s="27">
        <v>63</v>
      </c>
      <c r="T66" s="27" t="str">
        <f t="shared" si="9"/>
        <v>Glen</v>
      </c>
      <c r="U66" s="27" t="str">
        <f t="shared" si="10"/>
        <v>PETTIGREW</v>
      </c>
      <c r="V66" s="27">
        <f t="shared" si="11"/>
        <v>257</v>
      </c>
      <c r="Y66" s="27">
        <v>63</v>
      </c>
      <c r="Z66" s="27" t="str">
        <f t="shared" si="12"/>
        <v>Jay</v>
      </c>
      <c r="AA66" s="27" t="str">
        <f t="shared" si="13"/>
        <v>BORDAS</v>
      </c>
      <c r="AB66" s="27">
        <f t="shared" si="14"/>
        <v>320</v>
      </c>
    </row>
    <row r="67" spans="1:28" ht="12.75">
      <c r="A67" s="27">
        <v>64</v>
      </c>
      <c r="B67" s="27" t="str">
        <f t="shared" si="0"/>
        <v>Aiden </v>
      </c>
      <c r="C67" s="27" t="str">
        <f t="shared" si="1"/>
        <v>McKenzie</v>
      </c>
      <c r="D67" s="27">
        <f t="shared" si="2"/>
        <v>171</v>
      </c>
      <c r="G67" s="27">
        <v>64</v>
      </c>
      <c r="H67" s="27" t="str">
        <f t="shared" si="3"/>
        <v>Jarrod</v>
      </c>
      <c r="I67" s="27" t="str">
        <f t="shared" si="4"/>
        <v>Maskiell</v>
      </c>
      <c r="J67" s="27">
        <f t="shared" si="5"/>
        <v>202</v>
      </c>
      <c r="M67" s="27">
        <v>64</v>
      </c>
      <c r="N67" s="27" t="str">
        <f t="shared" si="6"/>
        <v>Samuel</v>
      </c>
      <c r="O67" s="27" t="str">
        <f t="shared" si="7"/>
        <v>DOOLEY</v>
      </c>
      <c r="P67" s="27">
        <f t="shared" si="8"/>
        <v>315</v>
      </c>
      <c r="S67" s="27">
        <v>64</v>
      </c>
      <c r="T67" s="27" t="str">
        <f t="shared" si="9"/>
        <v>Reece</v>
      </c>
      <c r="U67" s="27" t="str">
        <f t="shared" si="10"/>
        <v>BEDDALL</v>
      </c>
      <c r="V67" s="27">
        <f t="shared" si="11"/>
        <v>261</v>
      </c>
      <c r="Y67" s="27">
        <v>64</v>
      </c>
      <c r="Z67" s="27" t="str">
        <f t="shared" si="12"/>
        <v>James</v>
      </c>
      <c r="AA67" s="27" t="str">
        <f t="shared" si="13"/>
        <v>FEW</v>
      </c>
      <c r="AB67" s="27">
        <f t="shared" si="14"/>
        <v>319</v>
      </c>
    </row>
    <row r="68" spans="1:28" ht="12.75">
      <c r="A68" s="27">
        <v>65</v>
      </c>
      <c r="B68" s="27" t="str">
        <f aca="true" t="shared" si="15" ref="B68:B131">VLOOKUP(A68,$A$2:$D$601,3,0)</f>
        <v>W</v>
      </c>
      <c r="C68" s="27" t="str">
        <f aca="true" t="shared" si="16" ref="C68:C131">VLOOKUP(A68,$A$2:$D$601,4,0)</f>
        <v>Makins </v>
      </c>
      <c r="D68" s="27">
        <f aca="true" t="shared" si="17" ref="D68:D131">VLOOKUP(A68,$A$2:$D$601,2,0)</f>
        <v>471</v>
      </c>
      <c r="G68" s="27">
        <v>65</v>
      </c>
      <c r="H68" s="27" t="str">
        <f aca="true" t="shared" si="18" ref="H68:H115">VLOOKUP(G68,$A$2:$D$601,3,0)</f>
        <v>Kieran</v>
      </c>
      <c r="I68" s="27" t="str">
        <f aca="true" t="shared" si="19" ref="I68:I115">VLOOKUP(G68,$A$2:$D$601,4,0)</f>
        <v>YOUNG</v>
      </c>
      <c r="J68" s="27">
        <f aca="true" t="shared" si="20" ref="J68:J115">VLOOKUP(G68,$A$2:$D$601,2,0)</f>
        <v>255</v>
      </c>
      <c r="M68" s="27">
        <v>65</v>
      </c>
      <c r="N68" s="27" t="str">
        <f aca="true" t="shared" si="21" ref="N68:N106">VLOOKUP(M68,$A$2:$D$601,3,0)</f>
        <v>Tom</v>
      </c>
      <c r="O68" s="27" t="str">
        <f aca="true" t="shared" si="22" ref="O68:O106">VLOOKUP(M68,$A$2:$D$601,4,0)</f>
        <v>KELLEHER</v>
      </c>
      <c r="P68" s="27">
        <f aca="true" t="shared" si="23" ref="P68:P106">VLOOKUP(M68,$A$2:$D$601,2,0)</f>
        <v>259</v>
      </c>
      <c r="S68" s="27">
        <v>65</v>
      </c>
      <c r="T68" s="27" t="str">
        <f>VLOOKUP(S68,$A$2:$D$601,3,0)</f>
        <v>Thomas</v>
      </c>
      <c r="U68" s="27" t="str">
        <f>VLOOKUP(S68,$A$2:$D$601,4,0)</f>
        <v>Anderson</v>
      </c>
      <c r="V68" s="27">
        <f>VLOOKUP(S68,$A$2:$D$601,2,0)</f>
        <v>111</v>
      </c>
      <c r="Y68" s="27">
        <v>65</v>
      </c>
      <c r="Z68" s="27" t="str">
        <f>VLOOKUP(Y68,$A$2:$D$601,3,0)</f>
        <v>Jesse</v>
      </c>
      <c r="AA68" s="27" t="str">
        <f>VLOOKUP(Y68,$A$2:$D$601,4,0)</f>
        <v>SHAKESPEARE</v>
      </c>
      <c r="AB68" s="27">
        <f>VLOOKUP(Y68,$A$2:$D$601,2,0)</f>
        <v>318</v>
      </c>
    </row>
    <row r="69" spans="1:28" ht="12.75">
      <c r="A69" s="27">
        <v>66</v>
      </c>
      <c r="B69" s="27" t="str">
        <f t="shared" si="15"/>
        <v>Matt </v>
      </c>
      <c r="C69" s="27" t="str">
        <f t="shared" si="16"/>
        <v>Mercer</v>
      </c>
      <c r="D69" s="27">
        <f t="shared" si="17"/>
        <v>152</v>
      </c>
      <c r="G69" s="27">
        <v>66</v>
      </c>
      <c r="H69" s="27" t="str">
        <f t="shared" si="18"/>
        <v>Liam</v>
      </c>
      <c r="I69" s="27" t="str">
        <f t="shared" si="19"/>
        <v>Milburn</v>
      </c>
      <c r="J69" s="27">
        <f t="shared" si="20"/>
        <v>15</v>
      </c>
      <c r="M69" s="27">
        <v>66</v>
      </c>
      <c r="N69" s="27" t="str">
        <f t="shared" si="21"/>
        <v>Russell</v>
      </c>
      <c r="O69" s="27" t="str">
        <f t="shared" si="22"/>
        <v>Clark</v>
      </c>
      <c r="P69" s="27">
        <f t="shared" si="23"/>
        <v>334</v>
      </c>
      <c r="S69" s="27">
        <v>66</v>
      </c>
      <c r="T69" s="27" t="str">
        <f>VLOOKUP(S69,$A$2:$D$601,3,0)</f>
        <v>Arandan</v>
      </c>
      <c r="U69" s="27" t="str">
        <f>VLOOKUP(S69,$A$2:$D$601,4,0)</f>
        <v>Segasothy</v>
      </c>
      <c r="V69" s="27">
        <f>VLOOKUP(S69,$A$2:$D$601,2,0)</f>
        <v>272</v>
      </c>
      <c r="Y69" s="27">
        <v>66</v>
      </c>
      <c r="Z69" s="27" t="str">
        <f>VLOOKUP(Y69,$A$2:$D$601,3,0)</f>
        <v>Mark</v>
      </c>
      <c r="AA69" s="27" t="str">
        <f>VLOOKUP(Y69,$A$2:$D$601,4,0)</f>
        <v>BRADSTREET</v>
      </c>
      <c r="AB69" s="27">
        <f>VLOOKUP(Y69,$A$2:$D$601,2,0)</f>
        <v>316</v>
      </c>
    </row>
    <row r="70" spans="1:28" ht="12.75">
      <c r="A70" s="27">
        <v>67</v>
      </c>
      <c r="B70" s="27" t="str">
        <f t="shared" si="15"/>
        <v>JACK</v>
      </c>
      <c r="C70" s="27" t="str">
        <f t="shared" si="16"/>
        <v>THRUM</v>
      </c>
      <c r="D70" s="27">
        <f t="shared" si="17"/>
        <v>100</v>
      </c>
      <c r="G70" s="27">
        <v>67</v>
      </c>
      <c r="H70" s="27" t="str">
        <f t="shared" si="18"/>
        <v>Guy</v>
      </c>
      <c r="I70" s="27" t="str">
        <f t="shared" si="19"/>
        <v>Bonham-smith</v>
      </c>
      <c r="J70" s="27">
        <f t="shared" si="20"/>
        <v>216</v>
      </c>
      <c r="M70" s="27">
        <v>67</v>
      </c>
      <c r="N70" s="27" t="str">
        <f t="shared" si="21"/>
        <v>Max</v>
      </c>
      <c r="O70" s="27" t="str">
        <f t="shared" si="22"/>
        <v>ORFORD</v>
      </c>
      <c r="P70" s="27">
        <f t="shared" si="23"/>
        <v>316</v>
      </c>
      <c r="S70" s="27">
        <v>67</v>
      </c>
      <c r="T70" s="27" t="str">
        <f>VLOOKUP(S70,$A$2:$D$601,3,0)</f>
        <v>Rayn </v>
      </c>
      <c r="U70" s="27" t="str">
        <f>VLOOKUP(S70,$A$2:$D$601,4,0)</f>
        <v>Hill</v>
      </c>
      <c r="V70" s="27">
        <f>VLOOKUP(S70,$A$2:$D$601,2,0)</f>
        <v>156</v>
      </c>
      <c r="Y70" s="81"/>
      <c r="Z70" s="81"/>
      <c r="AA70" s="81"/>
      <c r="AB70" s="81"/>
    </row>
    <row r="71" spans="1:28" ht="12.75">
      <c r="A71" s="27">
        <v>68</v>
      </c>
      <c r="B71" s="27" t="str">
        <f t="shared" si="15"/>
        <v>Jualian </v>
      </c>
      <c r="C71" s="27" t="str">
        <f t="shared" si="16"/>
        <v>Kaub</v>
      </c>
      <c r="D71" s="27">
        <f t="shared" si="17"/>
        <v>153</v>
      </c>
      <c r="G71" s="27">
        <v>68</v>
      </c>
      <c r="H71" s="27" t="e">
        <f t="shared" si="18"/>
        <v>#N/A</v>
      </c>
      <c r="I71" s="27" t="e">
        <f t="shared" si="19"/>
        <v>#N/A</v>
      </c>
      <c r="J71" s="27" t="e">
        <f t="shared" si="20"/>
        <v>#N/A</v>
      </c>
      <c r="M71" s="27">
        <v>68</v>
      </c>
      <c r="N71" s="27" t="str">
        <f t="shared" si="21"/>
        <v>Tim</v>
      </c>
      <c r="O71" s="27" t="str">
        <f t="shared" si="22"/>
        <v>Miller</v>
      </c>
      <c r="P71" s="27">
        <f t="shared" si="23"/>
        <v>162</v>
      </c>
      <c r="Y71" s="81"/>
      <c r="Z71" s="81"/>
      <c r="AA71" s="81"/>
      <c r="AB71" s="81"/>
    </row>
    <row r="72" spans="1:28" ht="12.75">
      <c r="A72" s="27">
        <v>69</v>
      </c>
      <c r="B72" s="27" t="str">
        <f t="shared" si="15"/>
        <v>Luke </v>
      </c>
      <c r="C72" s="27" t="str">
        <f t="shared" si="16"/>
        <v>Tedesco</v>
      </c>
      <c r="D72" s="27">
        <f t="shared" si="17"/>
        <v>175</v>
      </c>
      <c r="G72" s="27">
        <v>69</v>
      </c>
      <c r="H72" s="27" t="str">
        <f t="shared" si="18"/>
        <v>Kieran</v>
      </c>
      <c r="I72" s="27" t="str">
        <f t="shared" si="19"/>
        <v>LINDSAY</v>
      </c>
      <c r="J72" s="27">
        <f t="shared" si="20"/>
        <v>257</v>
      </c>
      <c r="M72" s="27">
        <v>69</v>
      </c>
      <c r="N72" s="27" t="str">
        <f t="shared" si="21"/>
        <v>Callum</v>
      </c>
      <c r="O72" s="27" t="str">
        <f t="shared" si="22"/>
        <v>BIGGS</v>
      </c>
      <c r="P72" s="27">
        <f t="shared" si="23"/>
        <v>314</v>
      </c>
      <c r="Y72" s="81"/>
      <c r="Z72" s="81"/>
      <c r="AA72" s="81"/>
      <c r="AB72" s="81"/>
    </row>
    <row r="73" spans="1:28" ht="12.75">
      <c r="A73" s="27">
        <v>70</v>
      </c>
      <c r="B73" s="27" t="str">
        <f t="shared" si="15"/>
        <v>Nick </v>
      </c>
      <c r="C73" s="27" t="str">
        <f t="shared" si="16"/>
        <v>Fielding</v>
      </c>
      <c r="D73" s="27">
        <f t="shared" si="17"/>
        <v>55</v>
      </c>
      <c r="G73" s="27">
        <v>70</v>
      </c>
      <c r="H73" s="27" t="str">
        <f t="shared" si="18"/>
        <v>Robery</v>
      </c>
      <c r="I73" s="27" t="str">
        <f t="shared" si="19"/>
        <v>Fox</v>
      </c>
      <c r="J73" s="27">
        <f t="shared" si="20"/>
        <v>81</v>
      </c>
      <c r="M73" s="27">
        <v>70</v>
      </c>
      <c r="N73" s="27" t="str">
        <f t="shared" si="21"/>
        <v>MARCUS </v>
      </c>
      <c r="O73" s="27" t="str">
        <f t="shared" si="22"/>
        <v>TAY</v>
      </c>
      <c r="P73" s="27">
        <f t="shared" si="23"/>
        <v>381</v>
      </c>
      <c r="Y73" s="81"/>
      <c r="Z73" s="81"/>
      <c r="AA73" s="81"/>
      <c r="AB73" s="81"/>
    </row>
    <row r="74" spans="1:28" ht="12.75">
      <c r="A74" s="27">
        <v>71</v>
      </c>
      <c r="B74" s="27" t="str">
        <f t="shared" si="15"/>
        <v>Tom</v>
      </c>
      <c r="C74" s="27" t="str">
        <f t="shared" si="16"/>
        <v>Howlett</v>
      </c>
      <c r="D74" s="27">
        <f t="shared" si="17"/>
        <v>273</v>
      </c>
      <c r="G74" s="27">
        <v>71</v>
      </c>
      <c r="H74" s="27" t="str">
        <f t="shared" si="18"/>
        <v>BLAKE</v>
      </c>
      <c r="I74" s="27" t="str">
        <f t="shared" si="19"/>
        <v>KELLY</v>
      </c>
      <c r="J74" s="27">
        <f t="shared" si="20"/>
        <v>34</v>
      </c>
      <c r="M74" s="27">
        <v>71</v>
      </c>
      <c r="N74" s="27" t="str">
        <f t="shared" si="21"/>
        <v>Matt</v>
      </c>
      <c r="O74" s="27" t="str">
        <f t="shared" si="22"/>
        <v>Thomas</v>
      </c>
      <c r="P74" s="27">
        <f t="shared" si="23"/>
        <v>153</v>
      </c>
      <c r="Y74" s="81"/>
      <c r="Z74" s="81"/>
      <c r="AA74" s="81"/>
      <c r="AB74" s="81"/>
    </row>
    <row r="75" spans="1:28" ht="12.75">
      <c r="A75" s="27">
        <v>72</v>
      </c>
      <c r="B75" s="27" t="str">
        <f t="shared" si="15"/>
        <v>David</v>
      </c>
      <c r="C75" s="27" t="str">
        <f t="shared" si="16"/>
        <v>Obrien</v>
      </c>
      <c r="D75" s="27">
        <f t="shared" si="17"/>
        <v>304</v>
      </c>
      <c r="G75" s="27">
        <v>72</v>
      </c>
      <c r="H75" s="27" t="str">
        <f t="shared" si="18"/>
        <v>K</v>
      </c>
      <c r="I75" s="27" t="str">
        <f t="shared" si="19"/>
        <v>Godwin</v>
      </c>
      <c r="J75" s="27">
        <f t="shared" si="20"/>
        <v>474</v>
      </c>
      <c r="M75" s="27">
        <v>72</v>
      </c>
      <c r="N75" s="27" t="str">
        <f t="shared" si="21"/>
        <v>Jackson</v>
      </c>
      <c r="O75" s="27" t="str">
        <f t="shared" si="22"/>
        <v>Riseley</v>
      </c>
      <c r="P75" s="27">
        <f t="shared" si="23"/>
        <v>12</v>
      </c>
      <c r="Y75" s="81"/>
      <c r="Z75" s="81"/>
      <c r="AA75" s="81"/>
      <c r="AB75" s="81"/>
    </row>
    <row r="76" spans="1:28" ht="12.75">
      <c r="A76" s="27">
        <v>73</v>
      </c>
      <c r="B76" s="27" t="str">
        <f t="shared" si="15"/>
        <v>Storm</v>
      </c>
      <c r="C76" s="27" t="str">
        <f t="shared" si="16"/>
        <v>James</v>
      </c>
      <c r="D76" s="27">
        <f t="shared" si="17"/>
        <v>222</v>
      </c>
      <c r="G76" s="27">
        <v>73</v>
      </c>
      <c r="H76" s="27" t="str">
        <f t="shared" si="18"/>
        <v>Joshua</v>
      </c>
      <c r="I76" s="27" t="str">
        <f t="shared" si="19"/>
        <v>Wilson</v>
      </c>
      <c r="J76" s="27">
        <f t="shared" si="20"/>
        <v>203</v>
      </c>
      <c r="M76" s="27">
        <v>73</v>
      </c>
      <c r="N76" s="27" t="str">
        <f t="shared" si="21"/>
        <v>Michael </v>
      </c>
      <c r="O76" s="27" t="str">
        <f t="shared" si="22"/>
        <v>Allbeury</v>
      </c>
      <c r="P76" s="27">
        <f t="shared" si="23"/>
        <v>151</v>
      </c>
      <c r="Y76" s="81"/>
      <c r="Z76" s="81"/>
      <c r="AA76" s="81"/>
      <c r="AB76" s="81"/>
    </row>
    <row r="77" spans="1:28" ht="12.75">
      <c r="A77" s="27">
        <v>74</v>
      </c>
      <c r="B77" s="27" t="str">
        <f t="shared" si="15"/>
        <v>Mitchell</v>
      </c>
      <c r="C77" s="27" t="str">
        <f t="shared" si="16"/>
        <v>Harper</v>
      </c>
      <c r="D77" s="27">
        <f t="shared" si="17"/>
        <v>73</v>
      </c>
      <c r="G77" s="27">
        <v>74</v>
      </c>
      <c r="H77" s="27" t="str">
        <f t="shared" si="18"/>
        <v>Jack</v>
      </c>
      <c r="I77" s="27" t="str">
        <f t="shared" si="19"/>
        <v>Rilley</v>
      </c>
      <c r="J77" s="27">
        <f t="shared" si="20"/>
        <v>272</v>
      </c>
      <c r="M77" s="27">
        <v>74</v>
      </c>
      <c r="N77" s="27" t="str">
        <f t="shared" si="21"/>
        <v>Lachlan</v>
      </c>
      <c r="O77" s="27" t="str">
        <f t="shared" si="22"/>
        <v>McVey</v>
      </c>
      <c r="P77" s="27">
        <f t="shared" si="23"/>
        <v>156</v>
      </c>
      <c r="Y77" s="81"/>
      <c r="Z77" s="81"/>
      <c r="AA77" s="81"/>
      <c r="AB77" s="81"/>
    </row>
    <row r="78" spans="1:28" ht="12.75">
      <c r="A78" s="27">
        <v>75</v>
      </c>
      <c r="B78" s="27" t="str">
        <f t="shared" si="15"/>
        <v>Adam </v>
      </c>
      <c r="C78" s="27" t="str">
        <f t="shared" si="16"/>
        <v>Johnston</v>
      </c>
      <c r="D78" s="27">
        <f t="shared" si="17"/>
        <v>459</v>
      </c>
      <c r="G78" s="27">
        <v>75</v>
      </c>
      <c r="H78" s="27" t="str">
        <f t="shared" si="18"/>
        <v>Ewan</v>
      </c>
      <c r="I78" s="27" t="str">
        <f t="shared" si="19"/>
        <v>Austin</v>
      </c>
      <c r="J78" s="27">
        <f t="shared" si="20"/>
        <v>13</v>
      </c>
      <c r="M78" s="27">
        <v>75</v>
      </c>
      <c r="N78" s="27" t="str">
        <f t="shared" si="21"/>
        <v>Jared</v>
      </c>
      <c r="O78" s="27" t="str">
        <f t="shared" si="22"/>
        <v>Morrison</v>
      </c>
      <c r="P78" s="27">
        <f t="shared" si="23"/>
        <v>54</v>
      </c>
      <c r="Y78" s="81"/>
      <c r="Z78" s="81"/>
      <c r="AA78" s="81"/>
      <c r="AB78" s="81"/>
    </row>
    <row r="79" spans="1:28" ht="12.75">
      <c r="A79" s="27">
        <v>76</v>
      </c>
      <c r="B79" s="27" t="str">
        <f t="shared" si="15"/>
        <v>Mario</v>
      </c>
      <c r="C79" s="27" t="str">
        <f t="shared" si="16"/>
        <v>Breglia</v>
      </c>
      <c r="D79" s="27">
        <f t="shared" si="17"/>
        <v>132</v>
      </c>
      <c r="G79" s="27">
        <v>76</v>
      </c>
      <c r="H79" s="27" t="str">
        <f t="shared" si="18"/>
        <v>Nielen</v>
      </c>
      <c r="I79" s="27" t="str">
        <f t="shared" si="19"/>
        <v>De Bruyn</v>
      </c>
      <c r="J79" s="27">
        <f t="shared" si="20"/>
        <v>331</v>
      </c>
      <c r="M79" s="27">
        <v>76</v>
      </c>
      <c r="N79" s="27" t="str">
        <f t="shared" si="21"/>
        <v>Alex </v>
      </c>
      <c r="O79" s="27" t="str">
        <f t="shared" si="22"/>
        <v>Seccull</v>
      </c>
      <c r="P79" s="27">
        <f t="shared" si="23"/>
        <v>154</v>
      </c>
      <c r="Y79" s="81"/>
      <c r="Z79" s="81"/>
      <c r="AA79" s="81"/>
      <c r="AB79" s="81"/>
    </row>
    <row r="80" spans="1:28" ht="12.75">
      <c r="A80" s="27">
        <v>77</v>
      </c>
      <c r="B80" s="27" t="str">
        <f t="shared" si="15"/>
        <v>Tim</v>
      </c>
      <c r="C80" s="27" t="str">
        <f t="shared" si="16"/>
        <v>Eitel</v>
      </c>
      <c r="D80" s="27">
        <f t="shared" si="17"/>
        <v>243</v>
      </c>
      <c r="G80" s="27">
        <v>77</v>
      </c>
      <c r="H80" s="27" t="str">
        <f t="shared" si="18"/>
        <v>Lee</v>
      </c>
      <c r="I80" s="27" t="str">
        <f t="shared" si="19"/>
        <v>Meyerhoff</v>
      </c>
      <c r="J80" s="27">
        <f t="shared" si="20"/>
        <v>201</v>
      </c>
      <c r="M80" s="27">
        <v>77</v>
      </c>
      <c r="N80" s="27" t="str">
        <f t="shared" si="21"/>
        <v>Trent</v>
      </c>
      <c r="O80" s="27" t="str">
        <f t="shared" si="22"/>
        <v>McIlroy</v>
      </c>
      <c r="P80" s="27">
        <f t="shared" si="23"/>
        <v>351</v>
      </c>
      <c r="Y80" s="81"/>
      <c r="Z80" s="81"/>
      <c r="AA80" s="81"/>
      <c r="AB80" s="81"/>
    </row>
    <row r="81" spans="1:28" ht="12.75">
      <c r="A81" s="27">
        <v>78</v>
      </c>
      <c r="B81" s="27" t="str">
        <f t="shared" si="15"/>
        <v>Peter</v>
      </c>
      <c r="C81" s="27" t="str">
        <f t="shared" si="16"/>
        <v>Spearman</v>
      </c>
      <c r="D81" s="27">
        <f t="shared" si="17"/>
        <v>291</v>
      </c>
      <c r="G81" s="27">
        <v>78</v>
      </c>
      <c r="H81" s="27" t="str">
        <f t="shared" si="18"/>
        <v>JOEL</v>
      </c>
      <c r="I81" s="27" t="str">
        <f t="shared" si="19"/>
        <v>MOIR</v>
      </c>
      <c r="J81" s="27">
        <f t="shared" si="20"/>
        <v>96</v>
      </c>
      <c r="M81" s="27">
        <v>78</v>
      </c>
      <c r="N81" s="27" t="str">
        <f t="shared" si="21"/>
        <v>Matt</v>
      </c>
      <c r="O81" s="27" t="str">
        <f t="shared" si="22"/>
        <v>Young</v>
      </c>
      <c r="P81" s="27">
        <f t="shared" si="23"/>
        <v>17</v>
      </c>
      <c r="Y81" s="81"/>
      <c r="Z81" s="81"/>
      <c r="AA81" s="81"/>
      <c r="AB81" s="81"/>
    </row>
    <row r="82" spans="1:28" ht="12.75">
      <c r="A82" s="27">
        <v>79</v>
      </c>
      <c r="B82" s="27" t="str">
        <f t="shared" si="15"/>
        <v>David </v>
      </c>
      <c r="C82" s="27" t="str">
        <f t="shared" si="16"/>
        <v>La Bianca</v>
      </c>
      <c r="D82" s="27">
        <f t="shared" si="17"/>
        <v>456</v>
      </c>
      <c r="G82" s="27">
        <v>79</v>
      </c>
      <c r="H82" s="27" t="str">
        <f t="shared" si="18"/>
        <v>Patrick   </v>
      </c>
      <c r="I82" s="27" t="str">
        <f t="shared" si="19"/>
        <v>Grossmith</v>
      </c>
      <c r="J82" s="27">
        <f t="shared" si="20"/>
        <v>215</v>
      </c>
      <c r="M82" s="27">
        <v>79</v>
      </c>
      <c r="N82" s="27" t="str">
        <f t="shared" si="21"/>
        <v>Matthew</v>
      </c>
      <c r="O82" s="27" t="str">
        <f t="shared" si="22"/>
        <v>SANDELL</v>
      </c>
      <c r="P82" s="27">
        <f t="shared" si="23"/>
        <v>317</v>
      </c>
      <c r="Y82" s="81"/>
      <c r="Z82" s="81"/>
      <c r="AA82" s="81"/>
      <c r="AB82" s="81"/>
    </row>
    <row r="83" spans="1:28" ht="12.75">
      <c r="A83" s="27">
        <v>80</v>
      </c>
      <c r="B83" s="27" t="str">
        <f t="shared" si="15"/>
        <v>JAMES</v>
      </c>
      <c r="C83" s="27" t="str">
        <f t="shared" si="16"/>
        <v>BATTERHAM</v>
      </c>
      <c r="D83" s="27">
        <f t="shared" si="17"/>
        <v>36</v>
      </c>
      <c r="G83" s="27">
        <v>80</v>
      </c>
      <c r="H83" s="27" t="str">
        <f t="shared" si="18"/>
        <v>Thomas </v>
      </c>
      <c r="I83" s="27" t="str">
        <f t="shared" si="19"/>
        <v>O'Donnell</v>
      </c>
      <c r="J83" s="27">
        <f t="shared" si="20"/>
        <v>478</v>
      </c>
      <c r="M83" s="27">
        <v>80</v>
      </c>
      <c r="N83" s="27" t="str">
        <f t="shared" si="21"/>
        <v>Brendon</v>
      </c>
      <c r="O83" s="27" t="str">
        <f t="shared" si="22"/>
        <v>Turner</v>
      </c>
      <c r="P83" s="27">
        <f t="shared" si="23"/>
        <v>271</v>
      </c>
      <c r="Y83" s="81"/>
      <c r="Z83" s="81"/>
      <c r="AA83" s="81"/>
      <c r="AB83" s="81"/>
    </row>
    <row r="84" spans="1:28" ht="12.75">
      <c r="A84" s="27">
        <v>81</v>
      </c>
      <c r="B84" s="27" t="str">
        <f t="shared" si="15"/>
        <v>Kieran</v>
      </c>
      <c r="C84" s="27" t="str">
        <f t="shared" si="16"/>
        <v>Wallace</v>
      </c>
      <c r="D84" s="27">
        <f t="shared" si="17"/>
        <v>221</v>
      </c>
      <c r="G84" s="27">
        <v>81</v>
      </c>
      <c r="H84" s="27" t="str">
        <f t="shared" si="18"/>
        <v>Thomas</v>
      </c>
      <c r="I84" s="27" t="str">
        <f t="shared" si="19"/>
        <v>Morris</v>
      </c>
      <c r="J84" s="27">
        <f t="shared" si="20"/>
        <v>339</v>
      </c>
      <c r="M84" s="27">
        <v>81</v>
      </c>
      <c r="N84" s="27" t="str">
        <f t="shared" si="21"/>
        <v>John</v>
      </c>
      <c r="O84" s="27" t="str">
        <f t="shared" si="22"/>
        <v>INGHAM</v>
      </c>
      <c r="P84" s="27">
        <f t="shared" si="23"/>
        <v>319</v>
      </c>
      <c r="Y84" s="81"/>
      <c r="Z84" s="81"/>
      <c r="AA84" s="81"/>
      <c r="AB84" s="81"/>
    </row>
    <row r="85" spans="1:28" ht="12.75">
      <c r="A85" s="27">
        <v>82</v>
      </c>
      <c r="B85" s="27" t="str">
        <f t="shared" si="15"/>
        <v>Adam</v>
      </c>
      <c r="C85" s="27" t="str">
        <f t="shared" si="16"/>
        <v>Macri </v>
      </c>
      <c r="D85" s="27">
        <f t="shared" si="17"/>
        <v>174</v>
      </c>
      <c r="G85" s="27">
        <v>82</v>
      </c>
      <c r="H85" s="27" t="str">
        <f t="shared" si="18"/>
        <v>Clayton</v>
      </c>
      <c r="I85" s="27" t="str">
        <f t="shared" si="19"/>
        <v>English</v>
      </c>
      <c r="J85" s="27">
        <f t="shared" si="20"/>
        <v>56</v>
      </c>
      <c r="M85" s="27">
        <v>82</v>
      </c>
      <c r="N85" s="27" t="str">
        <f t="shared" si="21"/>
        <v>Craig </v>
      </c>
      <c r="O85" s="27" t="str">
        <f t="shared" si="22"/>
        <v>Hall</v>
      </c>
      <c r="P85" s="27">
        <f t="shared" si="23"/>
        <v>352</v>
      </c>
      <c r="Y85" s="81"/>
      <c r="Z85" s="81"/>
      <c r="AA85" s="81"/>
      <c r="AB85" s="81"/>
    </row>
    <row r="86" spans="1:28" ht="12.75">
      <c r="A86" s="27">
        <v>83</v>
      </c>
      <c r="B86" s="27" t="str">
        <f t="shared" si="15"/>
        <v>Elliot</v>
      </c>
      <c r="C86" s="27" t="str">
        <f t="shared" si="16"/>
        <v>Grierson</v>
      </c>
      <c r="D86" s="27">
        <f t="shared" si="17"/>
        <v>295</v>
      </c>
      <c r="G86" s="27">
        <v>83</v>
      </c>
      <c r="H86" s="27" t="str">
        <f t="shared" si="18"/>
        <v>Henry</v>
      </c>
      <c r="I86" s="27" t="str">
        <f t="shared" si="19"/>
        <v>Anderson</v>
      </c>
      <c r="J86" s="27">
        <f t="shared" si="20"/>
        <v>14</v>
      </c>
      <c r="M86" s="27">
        <v>83</v>
      </c>
      <c r="N86" s="27" t="str">
        <f t="shared" si="21"/>
        <v>Cameron</v>
      </c>
      <c r="O86" s="27" t="str">
        <f t="shared" si="22"/>
        <v>Hughes</v>
      </c>
      <c r="P86" s="27">
        <f t="shared" si="23"/>
        <v>166</v>
      </c>
      <c r="Y86" s="81"/>
      <c r="Z86" s="81"/>
      <c r="AA86" s="81"/>
      <c r="AB86" s="81"/>
    </row>
    <row r="87" spans="1:28" ht="12.75">
      <c r="A87" s="27">
        <v>84</v>
      </c>
      <c r="B87" s="27" t="str">
        <f t="shared" si="15"/>
        <v>Andrew</v>
      </c>
      <c r="C87" s="27" t="str">
        <f t="shared" si="16"/>
        <v>ROBINSON</v>
      </c>
      <c r="D87" s="27">
        <f t="shared" si="17"/>
        <v>314</v>
      </c>
      <c r="G87" s="27">
        <v>84</v>
      </c>
      <c r="H87" s="27" t="str">
        <f t="shared" si="18"/>
        <v>Luke </v>
      </c>
      <c r="I87" s="27" t="str">
        <f t="shared" si="19"/>
        <v>Maisey</v>
      </c>
      <c r="J87" s="27">
        <f t="shared" si="20"/>
        <v>21</v>
      </c>
      <c r="M87" s="27">
        <v>84</v>
      </c>
      <c r="N87" s="27" t="str">
        <f t="shared" si="21"/>
        <v>Rachid</v>
      </c>
      <c r="O87" s="27" t="str">
        <f t="shared" si="22"/>
        <v>Ammoun</v>
      </c>
      <c r="P87" s="27">
        <f t="shared" si="23"/>
        <v>133</v>
      </c>
      <c r="Y87" s="81"/>
      <c r="Z87" s="81"/>
      <c r="AA87" s="81"/>
      <c r="AB87" s="81"/>
    </row>
    <row r="88" spans="1:28" ht="12.75">
      <c r="A88" s="27">
        <v>85</v>
      </c>
      <c r="B88" s="27" t="str">
        <f t="shared" si="15"/>
        <v>Lincoln</v>
      </c>
      <c r="C88" s="27" t="str">
        <f t="shared" si="16"/>
        <v>Harris</v>
      </c>
      <c r="D88" s="27">
        <f t="shared" si="17"/>
        <v>66</v>
      </c>
      <c r="G88" s="27">
        <v>85</v>
      </c>
      <c r="H88" s="27" t="str">
        <f t="shared" si="18"/>
        <v>Carl</v>
      </c>
      <c r="I88" s="27" t="str">
        <f t="shared" si="19"/>
        <v>Kemplin</v>
      </c>
      <c r="J88" s="27">
        <f t="shared" si="20"/>
        <v>232</v>
      </c>
      <c r="M88" s="27">
        <v>85</v>
      </c>
      <c r="N88" s="27" t="str">
        <f t="shared" si="21"/>
        <v>Joel</v>
      </c>
      <c r="O88" s="27" t="str">
        <f t="shared" si="22"/>
        <v>Landers</v>
      </c>
      <c r="P88" s="27">
        <f t="shared" si="23"/>
        <v>167</v>
      </c>
      <c r="Y88" s="81"/>
      <c r="Z88" s="81"/>
      <c r="AA88" s="81"/>
      <c r="AB88" s="81"/>
    </row>
    <row r="89" spans="1:28" ht="12.75">
      <c r="A89" s="27">
        <v>86</v>
      </c>
      <c r="B89" s="27" t="str">
        <f t="shared" si="15"/>
        <v>Steven</v>
      </c>
      <c r="C89" s="27" t="str">
        <f t="shared" si="16"/>
        <v>Seanor</v>
      </c>
      <c r="D89" s="27">
        <f t="shared" si="17"/>
        <v>74</v>
      </c>
      <c r="G89" s="27">
        <v>86</v>
      </c>
      <c r="H89" s="27" t="str">
        <f t="shared" si="18"/>
        <v>Jarrad</v>
      </c>
      <c r="I89" s="27" t="str">
        <f t="shared" si="19"/>
        <v>King</v>
      </c>
      <c r="J89" s="27">
        <f t="shared" si="20"/>
        <v>335</v>
      </c>
      <c r="M89" s="27">
        <v>86</v>
      </c>
      <c r="N89" s="27" t="str">
        <f t="shared" si="21"/>
        <v>Silas</v>
      </c>
      <c r="O89" s="27" t="str">
        <f t="shared" si="22"/>
        <v>Lee</v>
      </c>
      <c r="P89" s="27">
        <f t="shared" si="23"/>
        <v>276</v>
      </c>
      <c r="Y89" s="81"/>
      <c r="Z89" s="81"/>
      <c r="AA89" s="81"/>
      <c r="AB89" s="81"/>
    </row>
    <row r="90" spans="1:28" ht="12.75">
      <c r="A90" s="27">
        <v>87</v>
      </c>
      <c r="B90" s="27" t="str">
        <f t="shared" si="15"/>
        <v>JONATHAN</v>
      </c>
      <c r="C90" s="27" t="str">
        <f t="shared" si="16"/>
        <v>CLARE</v>
      </c>
      <c r="D90" s="27">
        <f t="shared" si="17"/>
        <v>95</v>
      </c>
      <c r="G90" s="27">
        <v>87</v>
      </c>
      <c r="H90" s="27" t="str">
        <f t="shared" si="18"/>
        <v>Mark</v>
      </c>
      <c r="I90" s="27" t="str">
        <f t="shared" si="19"/>
        <v>Foreman</v>
      </c>
      <c r="J90" s="27">
        <f t="shared" si="20"/>
        <v>338</v>
      </c>
      <c r="M90" s="27">
        <v>87</v>
      </c>
      <c r="N90" s="27" t="str">
        <f t="shared" si="21"/>
        <v>Jacob</v>
      </c>
      <c r="O90" s="27" t="str">
        <f t="shared" si="22"/>
        <v>ANDERSON</v>
      </c>
      <c r="P90" s="27">
        <f t="shared" si="23"/>
        <v>258</v>
      </c>
      <c r="Y90" s="81"/>
      <c r="Z90" s="81"/>
      <c r="AA90" s="81"/>
      <c r="AB90" s="81"/>
    </row>
    <row r="91" spans="1:28" ht="12.75">
      <c r="A91" s="27">
        <v>88</v>
      </c>
      <c r="B91" s="27" t="str">
        <f t="shared" si="15"/>
        <v>Jonathon</v>
      </c>
      <c r="C91" s="27" t="str">
        <f t="shared" si="16"/>
        <v>STYNES</v>
      </c>
      <c r="D91" s="27">
        <f t="shared" si="17"/>
        <v>318</v>
      </c>
      <c r="G91" s="27">
        <v>88</v>
      </c>
      <c r="H91" s="27" t="str">
        <f t="shared" si="18"/>
        <v>James </v>
      </c>
      <c r="I91" s="27" t="str">
        <f t="shared" si="19"/>
        <v>O'Donnell</v>
      </c>
      <c r="J91" s="27">
        <f t="shared" si="20"/>
        <v>479</v>
      </c>
      <c r="M91" s="27">
        <v>88</v>
      </c>
      <c r="N91" s="27" t="str">
        <f t="shared" si="21"/>
        <v>Brennan</v>
      </c>
      <c r="O91" s="27" t="str">
        <f t="shared" si="22"/>
        <v>Stead</v>
      </c>
      <c r="P91" s="27">
        <f t="shared" si="23"/>
        <v>339</v>
      </c>
      <c r="Y91" s="81"/>
      <c r="Z91" s="81"/>
      <c r="AA91" s="81"/>
      <c r="AB91" s="81"/>
    </row>
    <row r="92" spans="1:28" ht="12.75">
      <c r="A92" s="27">
        <v>89</v>
      </c>
      <c r="B92" s="27" t="str">
        <f t="shared" si="15"/>
        <v>JEROME</v>
      </c>
      <c r="C92" s="27" t="str">
        <f t="shared" si="16"/>
        <v>MARKOVIC</v>
      </c>
      <c r="D92" s="27">
        <f t="shared" si="17"/>
        <v>31</v>
      </c>
      <c r="G92" s="27">
        <v>89</v>
      </c>
      <c r="H92" s="27" t="str">
        <f t="shared" si="18"/>
        <v>Chris</v>
      </c>
      <c r="I92" s="27" t="str">
        <f t="shared" si="19"/>
        <v>Taylor</v>
      </c>
      <c r="J92" s="27">
        <f t="shared" si="20"/>
        <v>271</v>
      </c>
      <c r="M92" s="27">
        <v>89</v>
      </c>
      <c r="N92" s="27" t="str">
        <f t="shared" si="21"/>
        <v>Mark</v>
      </c>
      <c r="O92" s="27" t="str">
        <f t="shared" si="22"/>
        <v>FREESE</v>
      </c>
      <c r="P92" s="27">
        <f t="shared" si="23"/>
        <v>318</v>
      </c>
      <c r="Y92" s="81"/>
      <c r="Z92" s="81"/>
      <c r="AA92" s="81"/>
      <c r="AB92" s="81"/>
    </row>
    <row r="93" spans="1:28" ht="12.75">
      <c r="A93" s="27">
        <v>90</v>
      </c>
      <c r="B93" s="27" t="str">
        <f t="shared" si="15"/>
        <v>Cameron</v>
      </c>
      <c r="C93" s="27" t="str">
        <f t="shared" si="16"/>
        <v>McGREGOR</v>
      </c>
      <c r="D93" s="27">
        <f t="shared" si="17"/>
        <v>258</v>
      </c>
      <c r="G93" s="27">
        <v>90</v>
      </c>
      <c r="H93" s="27" t="str">
        <f t="shared" si="18"/>
        <v>Jack</v>
      </c>
      <c r="I93" s="27" t="str">
        <f t="shared" si="19"/>
        <v>Darling</v>
      </c>
      <c r="J93" s="27">
        <f t="shared" si="20"/>
        <v>334</v>
      </c>
      <c r="M93" s="27">
        <v>90</v>
      </c>
      <c r="N93" s="27" t="str">
        <f t="shared" si="21"/>
        <v>Jared</v>
      </c>
      <c r="O93" s="27" t="str">
        <f t="shared" si="22"/>
        <v>Butt</v>
      </c>
      <c r="P93" s="27">
        <f t="shared" si="23"/>
        <v>336</v>
      </c>
      <c r="Y93" s="81"/>
      <c r="Z93" s="81"/>
      <c r="AA93" s="81"/>
      <c r="AB93" s="81"/>
    </row>
    <row r="94" spans="1:28" ht="12.75">
      <c r="A94" s="27">
        <v>91</v>
      </c>
      <c r="B94" s="27">
        <f t="shared" si="15"/>
        <v>0</v>
      </c>
      <c r="C94" s="27">
        <f t="shared" si="16"/>
        <v>0</v>
      </c>
      <c r="D94" s="27">
        <f t="shared" si="17"/>
        <v>16</v>
      </c>
      <c r="G94" s="27">
        <v>91</v>
      </c>
      <c r="H94" s="27" t="str">
        <f t="shared" si="18"/>
        <v>Alex</v>
      </c>
      <c r="I94" s="27" t="str">
        <f t="shared" si="19"/>
        <v>Righton</v>
      </c>
      <c r="J94" s="27">
        <f t="shared" si="20"/>
        <v>342</v>
      </c>
      <c r="M94" s="27">
        <v>91</v>
      </c>
      <c r="N94" s="27" t="str">
        <f t="shared" si="21"/>
        <v>Bruce</v>
      </c>
      <c r="O94" s="27" t="str">
        <f t="shared" si="22"/>
        <v>Smith-Wright</v>
      </c>
      <c r="P94" s="27">
        <f t="shared" si="23"/>
        <v>112</v>
      </c>
      <c r="Y94" s="81"/>
      <c r="Z94" s="81"/>
      <c r="AA94" s="81"/>
      <c r="AB94" s="81"/>
    </row>
    <row r="95" spans="1:28" ht="12.75">
      <c r="A95" s="27">
        <v>92</v>
      </c>
      <c r="B95" s="27" t="str">
        <f t="shared" si="15"/>
        <v>Jacob</v>
      </c>
      <c r="C95" s="27" t="str">
        <f t="shared" si="16"/>
        <v>Collier</v>
      </c>
      <c r="D95" s="27">
        <f t="shared" si="17"/>
        <v>242</v>
      </c>
      <c r="G95" s="27">
        <v>92</v>
      </c>
      <c r="H95" s="27" t="str">
        <f t="shared" si="18"/>
        <v>Jason</v>
      </c>
      <c r="I95" s="27" t="str">
        <f t="shared" si="19"/>
        <v>BORGOMASTRO</v>
      </c>
      <c r="J95" s="27">
        <f t="shared" si="20"/>
        <v>259</v>
      </c>
      <c r="M95" s="27">
        <v>92</v>
      </c>
      <c r="N95" s="27" t="str">
        <f t="shared" si="21"/>
        <v>Luke</v>
      </c>
      <c r="O95" s="27" t="str">
        <f t="shared" si="22"/>
        <v>FERRIES</v>
      </c>
      <c r="P95" s="27">
        <f t="shared" si="23"/>
        <v>321</v>
      </c>
      <c r="Y95" s="81"/>
      <c r="Z95" s="81"/>
      <c r="AA95" s="81"/>
      <c r="AB95" s="81"/>
    </row>
    <row r="96" spans="1:28" ht="12.75">
      <c r="A96" s="27">
        <v>93</v>
      </c>
      <c r="B96" s="27" t="str">
        <f t="shared" si="15"/>
        <v>Mitchell</v>
      </c>
      <c r="C96" s="27" t="str">
        <f t="shared" si="16"/>
        <v>Van Berlo</v>
      </c>
      <c r="D96" s="27">
        <f t="shared" si="17"/>
        <v>460</v>
      </c>
      <c r="G96" s="27">
        <v>93</v>
      </c>
      <c r="H96" s="27" t="str">
        <f t="shared" si="18"/>
        <v>Liam </v>
      </c>
      <c r="I96" s="27" t="str">
        <f t="shared" si="19"/>
        <v>O'Neill</v>
      </c>
      <c r="J96" s="27">
        <f t="shared" si="20"/>
        <v>214</v>
      </c>
      <c r="M96" s="27">
        <v>93</v>
      </c>
      <c r="N96" s="27" t="str">
        <f t="shared" si="21"/>
        <v>Steven</v>
      </c>
      <c r="O96" s="27" t="str">
        <f t="shared" si="22"/>
        <v>Maxwell</v>
      </c>
      <c r="P96" s="27">
        <f t="shared" si="23"/>
        <v>164</v>
      </c>
      <c r="Y96" s="81"/>
      <c r="Z96" s="81"/>
      <c r="AA96" s="81"/>
      <c r="AB96" s="81"/>
    </row>
    <row r="97" spans="1:28" ht="12.75">
      <c r="A97" s="27">
        <v>94</v>
      </c>
      <c r="B97" s="27" t="str">
        <f t="shared" si="15"/>
        <v>Andrew </v>
      </c>
      <c r="C97" s="27" t="str">
        <f t="shared" si="16"/>
        <v>Obrien</v>
      </c>
      <c r="D97" s="27">
        <f t="shared" si="17"/>
        <v>306</v>
      </c>
      <c r="G97" s="27">
        <v>94</v>
      </c>
      <c r="H97" s="27" t="str">
        <f t="shared" si="18"/>
        <v>Samuel</v>
      </c>
      <c r="I97" s="27" t="str">
        <f t="shared" si="19"/>
        <v>BEAN</v>
      </c>
      <c r="J97" s="27">
        <f t="shared" si="20"/>
        <v>319</v>
      </c>
      <c r="M97" s="27">
        <v>94</v>
      </c>
      <c r="N97" s="27" t="str">
        <f t="shared" si="21"/>
        <v>Ashley</v>
      </c>
      <c r="O97" s="27" t="str">
        <f t="shared" si="22"/>
        <v>Woodhead</v>
      </c>
      <c r="P97" s="27">
        <f t="shared" si="23"/>
        <v>374</v>
      </c>
      <c r="Y97" s="81"/>
      <c r="Z97" s="81"/>
      <c r="AA97" s="81"/>
      <c r="AB97" s="81"/>
    </row>
    <row r="98" spans="1:28" ht="12.75">
      <c r="A98" s="27">
        <v>95</v>
      </c>
      <c r="B98" s="27" t="str">
        <f t="shared" si="15"/>
        <v>Sean</v>
      </c>
      <c r="C98" s="27" t="str">
        <f t="shared" si="16"/>
        <v>Press</v>
      </c>
      <c r="D98" s="27">
        <f t="shared" si="17"/>
        <v>54</v>
      </c>
      <c r="G98" s="27">
        <v>95</v>
      </c>
      <c r="H98" s="27" t="str">
        <f t="shared" si="18"/>
        <v>Jarryd</v>
      </c>
      <c r="I98" s="27" t="str">
        <f t="shared" si="19"/>
        <v>Dorney</v>
      </c>
      <c r="J98" s="27">
        <f t="shared" si="20"/>
        <v>336</v>
      </c>
      <c r="M98" s="27">
        <v>95</v>
      </c>
      <c r="N98" s="27" t="str">
        <f t="shared" si="21"/>
        <v>Jack</v>
      </c>
      <c r="O98" s="27" t="str">
        <f t="shared" si="22"/>
        <v>Delaney</v>
      </c>
      <c r="P98" s="27">
        <f t="shared" si="23"/>
        <v>144</v>
      </c>
      <c r="Y98" s="81"/>
      <c r="Z98" s="81"/>
      <c r="AA98" s="81"/>
      <c r="AB98" s="81"/>
    </row>
    <row r="99" spans="1:28" ht="12.75">
      <c r="A99" s="27">
        <v>96</v>
      </c>
      <c r="B99" s="27" t="str">
        <f t="shared" si="15"/>
        <v>Daniel </v>
      </c>
      <c r="C99" s="27" t="str">
        <f t="shared" si="16"/>
        <v>Malloy</v>
      </c>
      <c r="D99" s="27">
        <f t="shared" si="17"/>
        <v>76</v>
      </c>
      <c r="G99" s="27">
        <v>96</v>
      </c>
      <c r="H99" s="27" t="str">
        <f t="shared" si="18"/>
        <v>RYAN</v>
      </c>
      <c r="I99" s="27" t="str">
        <f t="shared" si="19"/>
        <v>STEENKAMP</v>
      </c>
      <c r="J99" s="27">
        <f t="shared" si="20"/>
        <v>98</v>
      </c>
      <c r="M99" s="27">
        <v>96</v>
      </c>
      <c r="N99" s="27" t="str">
        <f t="shared" si="21"/>
        <v>Cameron</v>
      </c>
      <c r="O99" s="27" t="str">
        <f t="shared" si="22"/>
        <v>Smith</v>
      </c>
      <c r="P99" s="27">
        <f t="shared" si="23"/>
        <v>274</v>
      </c>
      <c r="Y99" s="81"/>
      <c r="Z99" s="81"/>
      <c r="AA99" s="81"/>
      <c r="AB99" s="81"/>
    </row>
    <row r="100" spans="1:28" ht="12.75">
      <c r="A100" s="27">
        <v>97</v>
      </c>
      <c r="B100" s="27" t="str">
        <f t="shared" si="15"/>
        <v>Clayton</v>
      </c>
      <c r="C100" s="27" t="str">
        <f t="shared" si="16"/>
        <v>PENDLEBURY</v>
      </c>
      <c r="D100" s="27">
        <f t="shared" si="17"/>
        <v>316</v>
      </c>
      <c r="G100" s="27">
        <v>97</v>
      </c>
      <c r="H100" s="27" t="str">
        <f t="shared" si="18"/>
        <v>Darren</v>
      </c>
      <c r="I100" s="27" t="str">
        <f t="shared" si="19"/>
        <v>Reinhardt</v>
      </c>
      <c r="J100" s="27">
        <f t="shared" si="20"/>
        <v>340</v>
      </c>
      <c r="M100" s="27">
        <v>97</v>
      </c>
      <c r="N100" s="27" t="str">
        <f t="shared" si="21"/>
        <v>Jarrod</v>
      </c>
      <c r="O100" s="27" t="str">
        <f t="shared" si="22"/>
        <v>Diermajer</v>
      </c>
      <c r="P100" s="27">
        <f t="shared" si="23"/>
        <v>338</v>
      </c>
      <c r="Y100" s="81"/>
      <c r="Z100" s="81"/>
      <c r="AA100" s="81"/>
      <c r="AB100" s="81"/>
    </row>
    <row r="101" spans="1:28" ht="12.75">
      <c r="A101" s="27">
        <v>98</v>
      </c>
      <c r="B101" s="27" t="str">
        <f t="shared" si="15"/>
        <v>BLAKE</v>
      </c>
      <c r="C101" s="27" t="str">
        <f t="shared" si="16"/>
        <v>REID</v>
      </c>
      <c r="D101" s="27">
        <f t="shared" si="17"/>
        <v>381</v>
      </c>
      <c r="G101" s="27">
        <v>98</v>
      </c>
      <c r="H101" s="27" t="str">
        <f t="shared" si="18"/>
        <v>Paul </v>
      </c>
      <c r="I101" s="27" t="str">
        <f t="shared" si="19"/>
        <v>Monaco</v>
      </c>
      <c r="J101" s="27">
        <f t="shared" si="20"/>
        <v>476</v>
      </c>
      <c r="M101" s="27">
        <v>98</v>
      </c>
      <c r="N101" s="27" t="str">
        <f t="shared" si="21"/>
        <v>Scott</v>
      </c>
      <c r="O101" s="27" t="str">
        <f t="shared" si="22"/>
        <v>Howard</v>
      </c>
      <c r="P101" s="27">
        <f t="shared" si="23"/>
        <v>272</v>
      </c>
      <c r="Y101" s="81"/>
      <c r="Z101" s="81"/>
      <c r="AA101" s="81"/>
      <c r="AB101" s="81"/>
    </row>
    <row r="102" spans="1:28" ht="12.75">
      <c r="A102" s="27">
        <v>99</v>
      </c>
      <c r="B102" s="27" t="str">
        <f t="shared" si="15"/>
        <v>Daniel</v>
      </c>
      <c r="C102" s="27" t="str">
        <f t="shared" si="16"/>
        <v>Williams</v>
      </c>
      <c r="D102" s="27">
        <f t="shared" si="17"/>
        <v>133</v>
      </c>
      <c r="G102" s="27">
        <v>99</v>
      </c>
      <c r="H102" s="27" t="str">
        <f t="shared" si="18"/>
        <v>KEAGAN</v>
      </c>
      <c r="I102" s="27" t="str">
        <f t="shared" si="19"/>
        <v>KNOTT</v>
      </c>
      <c r="J102" s="27">
        <f t="shared" si="20"/>
        <v>33</v>
      </c>
      <c r="M102" s="27">
        <v>99</v>
      </c>
      <c r="N102" s="27" t="str">
        <f t="shared" si="21"/>
        <v>Mayuran</v>
      </c>
      <c r="O102" s="27" t="str">
        <f t="shared" si="22"/>
        <v>Loganathan</v>
      </c>
      <c r="P102" s="27">
        <f t="shared" si="23"/>
        <v>273</v>
      </c>
      <c r="Y102" s="81"/>
      <c r="Z102" s="81"/>
      <c r="AA102" s="81"/>
      <c r="AB102" s="81"/>
    </row>
    <row r="103" spans="1:28" ht="12.75">
      <c r="A103" s="27">
        <v>100</v>
      </c>
      <c r="B103" s="27" t="str">
        <f t="shared" si="15"/>
        <v>Sam</v>
      </c>
      <c r="C103" s="27" t="str">
        <f t="shared" si="16"/>
        <v>Eccles</v>
      </c>
      <c r="D103" s="27">
        <f t="shared" si="17"/>
        <v>65</v>
      </c>
      <c r="G103" s="27">
        <v>100</v>
      </c>
      <c r="H103" s="27" t="str">
        <f t="shared" si="18"/>
        <v>Gavin </v>
      </c>
      <c r="I103" s="27" t="str">
        <f t="shared" si="19"/>
        <v>Clarke</v>
      </c>
      <c r="J103" s="27">
        <f t="shared" si="20"/>
        <v>152</v>
      </c>
      <c r="M103" s="27">
        <v>100</v>
      </c>
      <c r="N103" s="27" t="str">
        <f t="shared" si="21"/>
        <v>DAVID </v>
      </c>
      <c r="O103" s="27" t="str">
        <f t="shared" si="22"/>
        <v>BLUNTISH</v>
      </c>
      <c r="P103" s="27">
        <f t="shared" si="23"/>
        <v>96</v>
      </c>
      <c r="Y103" s="81"/>
      <c r="Z103" s="81"/>
      <c r="AA103" s="81"/>
      <c r="AB103" s="81"/>
    </row>
    <row r="104" spans="1:28" ht="12.75">
      <c r="A104" s="27">
        <v>101</v>
      </c>
      <c r="B104" s="27" t="str">
        <f t="shared" si="15"/>
        <v>Delan</v>
      </c>
      <c r="C104" s="27" t="str">
        <f t="shared" si="16"/>
        <v>De Silva</v>
      </c>
      <c r="D104" s="27">
        <f t="shared" si="17"/>
        <v>272</v>
      </c>
      <c r="G104" s="27">
        <v>101</v>
      </c>
      <c r="H104" s="27" t="str">
        <f t="shared" si="18"/>
        <v>Adam </v>
      </c>
      <c r="I104" s="27" t="str">
        <f t="shared" si="19"/>
        <v>Monaco</v>
      </c>
      <c r="J104" s="27">
        <f t="shared" si="20"/>
        <v>477</v>
      </c>
      <c r="M104" s="27">
        <v>101</v>
      </c>
      <c r="N104" s="27" t="str">
        <f t="shared" si="21"/>
        <v>MATT</v>
      </c>
      <c r="O104" s="27" t="str">
        <f t="shared" si="22"/>
        <v>CALVER</v>
      </c>
      <c r="P104" s="27">
        <f t="shared" si="23"/>
        <v>94</v>
      </c>
      <c r="Y104" s="81"/>
      <c r="Z104" s="81"/>
      <c r="AA104" s="81"/>
      <c r="AB104" s="81"/>
    </row>
    <row r="105" spans="1:28" ht="12.75">
      <c r="A105" s="27">
        <v>102</v>
      </c>
      <c r="B105" s="27" t="str">
        <f t="shared" si="15"/>
        <v>ARMSTRONG</v>
      </c>
      <c r="C105" s="27" t="str">
        <f t="shared" si="16"/>
        <v>Alex</v>
      </c>
      <c r="D105" s="27">
        <f t="shared" si="17"/>
        <v>263</v>
      </c>
      <c r="G105" s="27">
        <v>102</v>
      </c>
      <c r="H105" s="27" t="str">
        <f t="shared" si="18"/>
        <v>Remy</v>
      </c>
      <c r="I105" s="27" t="str">
        <f t="shared" si="19"/>
        <v>Worthington</v>
      </c>
      <c r="J105" s="27">
        <f t="shared" si="20"/>
        <v>341</v>
      </c>
      <c r="M105" s="27">
        <v>102</v>
      </c>
      <c r="N105" s="27" t="str">
        <f t="shared" si="21"/>
        <v>Matt</v>
      </c>
      <c r="O105" s="27" t="str">
        <f t="shared" si="22"/>
        <v>Bennett</v>
      </c>
      <c r="P105" s="27">
        <f t="shared" si="23"/>
        <v>142</v>
      </c>
      <c r="Y105" s="81"/>
      <c r="Z105" s="81"/>
      <c r="AA105" s="81"/>
      <c r="AB105" s="81"/>
    </row>
    <row r="106" spans="1:28" ht="12.75">
      <c r="A106" s="27">
        <v>103</v>
      </c>
      <c r="B106" s="27" t="str">
        <f t="shared" si="15"/>
        <v>Drew</v>
      </c>
      <c r="C106" s="27" t="str">
        <f t="shared" si="16"/>
        <v>Rhode</v>
      </c>
      <c r="D106" s="27">
        <f t="shared" si="17"/>
        <v>303</v>
      </c>
      <c r="G106" s="27">
        <v>103</v>
      </c>
      <c r="H106" s="27" t="str">
        <f t="shared" si="18"/>
        <v>Joel</v>
      </c>
      <c r="I106" s="27" t="str">
        <f t="shared" si="19"/>
        <v>LATHEM</v>
      </c>
      <c r="J106" s="27">
        <f t="shared" si="20"/>
        <v>320</v>
      </c>
      <c r="M106" s="27">
        <v>103</v>
      </c>
      <c r="N106" s="27" t="str">
        <f t="shared" si="21"/>
        <v>Harry</v>
      </c>
      <c r="O106" s="27" t="str">
        <f t="shared" si="22"/>
        <v>Davies</v>
      </c>
      <c r="P106" s="27">
        <f t="shared" si="23"/>
        <v>114</v>
      </c>
      <c r="Y106" s="81"/>
      <c r="Z106" s="81"/>
      <c r="AA106" s="81"/>
      <c r="AB106" s="81"/>
    </row>
    <row r="107" spans="1:28" ht="12.75">
      <c r="A107" s="27">
        <v>104</v>
      </c>
      <c r="B107" s="27" t="str">
        <f t="shared" si="15"/>
        <v>Sergio</v>
      </c>
      <c r="C107" s="27" t="str">
        <f t="shared" si="16"/>
        <v>COEHLO</v>
      </c>
      <c r="D107" s="27">
        <f t="shared" si="17"/>
        <v>259</v>
      </c>
      <c r="G107" s="27">
        <v>104</v>
      </c>
      <c r="H107" s="27" t="str">
        <f t="shared" si="18"/>
        <v>Nathan</v>
      </c>
      <c r="I107" s="27" t="str">
        <f t="shared" si="19"/>
        <v>BROWN</v>
      </c>
      <c r="J107" s="27">
        <f t="shared" si="20"/>
        <v>316</v>
      </c>
      <c r="Y107" s="81"/>
      <c r="Z107" s="81"/>
      <c r="AA107" s="81"/>
      <c r="AB107" s="81"/>
    </row>
    <row r="108" spans="1:28" ht="12.75">
      <c r="A108" s="27">
        <v>105</v>
      </c>
      <c r="B108" s="27" t="str">
        <f t="shared" si="15"/>
        <v>JACKSON</v>
      </c>
      <c r="C108" s="27" t="str">
        <f t="shared" si="16"/>
        <v>SYMONDS</v>
      </c>
      <c r="D108" s="27">
        <f t="shared" si="17"/>
        <v>91</v>
      </c>
      <c r="G108" s="27">
        <v>105</v>
      </c>
      <c r="H108" s="27" t="str">
        <f t="shared" si="18"/>
        <v>Chad </v>
      </c>
      <c r="I108" s="27" t="str">
        <f t="shared" si="19"/>
        <v>GERBER</v>
      </c>
      <c r="J108" s="27">
        <f t="shared" si="20"/>
        <v>312</v>
      </c>
      <c r="Y108" s="81"/>
      <c r="Z108" s="81"/>
      <c r="AA108" s="81"/>
      <c r="AB108" s="81"/>
    </row>
    <row r="109" spans="1:28" ht="12.75">
      <c r="A109" s="27">
        <v>106</v>
      </c>
      <c r="B109" s="27" t="str">
        <f t="shared" si="15"/>
        <v>Julius</v>
      </c>
      <c r="C109" s="27" t="str">
        <f t="shared" si="16"/>
        <v>Bower</v>
      </c>
      <c r="D109" s="27">
        <f t="shared" si="17"/>
        <v>294</v>
      </c>
      <c r="G109" s="27">
        <v>106</v>
      </c>
      <c r="H109" s="27" t="str">
        <f t="shared" si="18"/>
        <v>ZAC</v>
      </c>
      <c r="I109" s="27" t="str">
        <f t="shared" si="19"/>
        <v>SARICH</v>
      </c>
      <c r="J109" s="27">
        <f t="shared" si="20"/>
        <v>97</v>
      </c>
      <c r="Y109" s="81"/>
      <c r="Z109" s="81"/>
      <c r="AA109" s="81"/>
      <c r="AB109" s="81"/>
    </row>
    <row r="110" spans="1:28" ht="12.75">
      <c r="A110" s="27">
        <v>107</v>
      </c>
      <c r="B110" s="27" t="str">
        <f t="shared" si="15"/>
        <v>Duncan </v>
      </c>
      <c r="C110" s="27" t="str">
        <f t="shared" si="16"/>
        <v>Bradbury</v>
      </c>
      <c r="D110" s="27">
        <f t="shared" si="17"/>
        <v>305</v>
      </c>
      <c r="G110" s="27">
        <v>107</v>
      </c>
      <c r="H110" s="27" t="str">
        <f t="shared" si="18"/>
        <v>Shaun</v>
      </c>
      <c r="I110" s="27" t="str">
        <f t="shared" si="19"/>
        <v>Moore</v>
      </c>
      <c r="J110" s="27">
        <f t="shared" si="20"/>
        <v>12</v>
      </c>
      <c r="Y110" s="81"/>
      <c r="Z110" s="81"/>
      <c r="AA110" s="81"/>
      <c r="AB110" s="81"/>
    </row>
    <row r="111" spans="1:28" ht="12.75">
      <c r="A111" s="27">
        <v>108</v>
      </c>
      <c r="B111" s="27" t="str">
        <f t="shared" si="15"/>
        <v>Donnell </v>
      </c>
      <c r="C111" s="27" t="str">
        <f t="shared" si="16"/>
        <v>Yokotsuka</v>
      </c>
      <c r="D111" s="27">
        <f t="shared" si="17"/>
        <v>477</v>
      </c>
      <c r="G111" s="27">
        <v>108</v>
      </c>
      <c r="H111" s="27" t="str">
        <f t="shared" si="18"/>
        <v>Nathan</v>
      </c>
      <c r="I111" s="27" t="str">
        <f t="shared" si="19"/>
        <v>Kovosy</v>
      </c>
      <c r="J111" s="27">
        <f t="shared" si="20"/>
        <v>82</v>
      </c>
      <c r="Y111" s="81"/>
      <c r="Z111" s="81"/>
      <c r="AA111" s="81"/>
      <c r="AB111" s="81"/>
    </row>
    <row r="112" spans="1:28" ht="12.75">
      <c r="A112" s="27">
        <v>109</v>
      </c>
      <c r="B112" s="27" t="str">
        <f t="shared" si="15"/>
        <v>Luke</v>
      </c>
      <c r="C112" s="27" t="str">
        <f t="shared" si="16"/>
        <v>RICHARDS</v>
      </c>
      <c r="D112" s="27">
        <f t="shared" si="17"/>
        <v>260</v>
      </c>
      <c r="G112" s="27">
        <v>109</v>
      </c>
      <c r="H112" s="27" t="str">
        <f t="shared" si="18"/>
        <v>Rory </v>
      </c>
      <c r="I112" s="27" t="str">
        <f t="shared" si="19"/>
        <v>JAMIESON</v>
      </c>
      <c r="J112" s="27">
        <f t="shared" si="20"/>
        <v>324</v>
      </c>
      <c r="Y112" s="81"/>
      <c r="Z112" s="81"/>
      <c r="AA112" s="81"/>
      <c r="AB112" s="81"/>
    </row>
    <row r="113" spans="1:28" ht="12.75">
      <c r="A113" s="27">
        <v>110</v>
      </c>
      <c r="B113" s="27" t="str">
        <f t="shared" si="15"/>
        <v>Benjamin</v>
      </c>
      <c r="C113" s="27" t="str">
        <f t="shared" si="16"/>
        <v>Matthews</v>
      </c>
      <c r="D113" s="27">
        <f t="shared" si="17"/>
        <v>353</v>
      </c>
      <c r="G113" s="27">
        <v>110</v>
      </c>
      <c r="H113" s="27" t="str">
        <f t="shared" si="18"/>
        <v>Reece</v>
      </c>
      <c r="I113" s="27" t="str">
        <f t="shared" si="19"/>
        <v>TOWNSEND</v>
      </c>
      <c r="J113" s="27">
        <f t="shared" si="20"/>
        <v>322</v>
      </c>
      <c r="Y113" s="81"/>
      <c r="Z113" s="81"/>
      <c r="AA113" s="81"/>
      <c r="AB113" s="81"/>
    </row>
    <row r="114" spans="1:28" ht="12.75">
      <c r="A114" s="27">
        <v>111</v>
      </c>
      <c r="B114" s="27" t="str">
        <f t="shared" si="15"/>
        <v>Edward</v>
      </c>
      <c r="C114" s="27" t="str">
        <f t="shared" si="16"/>
        <v>Chang</v>
      </c>
      <c r="D114" s="27">
        <f t="shared" si="17"/>
        <v>275</v>
      </c>
      <c r="G114" s="27">
        <v>111</v>
      </c>
      <c r="H114" s="27" t="str">
        <f t="shared" si="18"/>
        <v>Chris </v>
      </c>
      <c r="I114" s="27" t="str">
        <f t="shared" si="19"/>
        <v>Kelleher</v>
      </c>
      <c r="J114" s="27">
        <f t="shared" si="20"/>
        <v>156</v>
      </c>
      <c r="Y114" s="81"/>
      <c r="Z114" s="81"/>
      <c r="AA114" s="81"/>
      <c r="AB114" s="81"/>
    </row>
    <row r="115" spans="1:28" ht="12.75">
      <c r="A115" s="27">
        <v>112</v>
      </c>
      <c r="B115" s="27" t="str">
        <f t="shared" si="15"/>
        <v>Joe</v>
      </c>
      <c r="C115" s="27" t="str">
        <f t="shared" si="16"/>
        <v>Kimberley</v>
      </c>
      <c r="D115" s="27">
        <f t="shared" si="17"/>
        <v>183</v>
      </c>
      <c r="G115" s="27">
        <v>112</v>
      </c>
      <c r="H115" s="27" t="str">
        <f t="shared" si="18"/>
        <v>ANOND</v>
      </c>
      <c r="I115" s="27" t="str">
        <f t="shared" si="19"/>
        <v>KUMAR</v>
      </c>
      <c r="J115" s="27">
        <f t="shared" si="20"/>
        <v>381</v>
      </c>
      <c r="Y115" s="81"/>
      <c r="Z115" s="81"/>
      <c r="AA115" s="81"/>
      <c r="AB115" s="81"/>
    </row>
    <row r="116" spans="1:28" ht="12.75">
      <c r="A116" s="27">
        <v>113</v>
      </c>
      <c r="B116" s="27" t="e">
        <f t="shared" si="15"/>
        <v>#N/A</v>
      </c>
      <c r="C116" s="27" t="e">
        <f t="shared" si="16"/>
        <v>#N/A</v>
      </c>
      <c r="D116" s="27" t="e">
        <f t="shared" si="17"/>
        <v>#N/A</v>
      </c>
      <c r="Y116" s="81"/>
      <c r="Z116" s="81"/>
      <c r="AA116" s="81"/>
      <c r="AB116" s="81"/>
    </row>
    <row r="117" spans="1:28" ht="12.75">
      <c r="A117" s="27">
        <v>114</v>
      </c>
      <c r="B117" s="27" t="str">
        <f t="shared" si="15"/>
        <v>MARWOOD</v>
      </c>
      <c r="C117" s="27" t="str">
        <f t="shared" si="16"/>
        <v>Luke</v>
      </c>
      <c r="D117" s="27">
        <f t="shared" si="17"/>
        <v>262</v>
      </c>
      <c r="Y117" s="81"/>
      <c r="Z117" s="81"/>
      <c r="AA117" s="81"/>
      <c r="AB117" s="81"/>
    </row>
    <row r="118" spans="1:28" ht="12.75">
      <c r="A118" s="27">
        <v>115</v>
      </c>
      <c r="B118" s="27" t="str">
        <f t="shared" si="15"/>
        <v>SAM</v>
      </c>
      <c r="C118" s="27" t="str">
        <f t="shared" si="16"/>
        <v>HARDINGE</v>
      </c>
      <c r="D118" s="27">
        <f t="shared" si="17"/>
        <v>2</v>
      </c>
      <c r="Y118" s="81"/>
      <c r="Z118" s="81"/>
      <c r="AA118" s="81"/>
      <c r="AB118" s="81"/>
    </row>
    <row r="119" spans="1:28" ht="12.75">
      <c r="A119" s="27">
        <v>116</v>
      </c>
      <c r="B119" s="27" t="str">
        <f t="shared" si="15"/>
        <v>Mithchell</v>
      </c>
      <c r="C119" s="27" t="str">
        <f t="shared" si="16"/>
        <v>Tighe</v>
      </c>
      <c r="D119" s="27">
        <f t="shared" si="17"/>
        <v>274</v>
      </c>
      <c r="Y119" s="81"/>
      <c r="Z119" s="81"/>
      <c r="AA119" s="81"/>
      <c r="AB119" s="81"/>
    </row>
    <row r="120" spans="1:28" ht="12.75">
      <c r="A120" s="27">
        <v>117</v>
      </c>
      <c r="B120" s="27" t="str">
        <f t="shared" si="15"/>
        <v>Baldev</v>
      </c>
      <c r="C120" s="27" t="str">
        <f t="shared" si="16"/>
        <v>Singh</v>
      </c>
      <c r="D120" s="27">
        <f t="shared" si="17"/>
        <v>271</v>
      </c>
      <c r="Y120" s="81"/>
      <c r="Z120" s="81"/>
      <c r="AA120" s="81"/>
      <c r="AB120" s="81"/>
    </row>
    <row r="121" spans="1:28" ht="12.75">
      <c r="A121" s="27">
        <v>118</v>
      </c>
      <c r="B121" s="27" t="str">
        <f t="shared" si="15"/>
        <v>Jayden </v>
      </c>
      <c r="C121" s="27" t="str">
        <f t="shared" si="16"/>
        <v>MacIntyre</v>
      </c>
      <c r="D121" s="27">
        <f t="shared" si="17"/>
        <v>61</v>
      </c>
      <c r="Y121" s="81"/>
      <c r="Z121" s="81"/>
      <c r="AA121" s="81"/>
      <c r="AB121" s="81"/>
    </row>
    <row r="122" spans="1:28" ht="12.75">
      <c r="A122" s="27">
        <v>119</v>
      </c>
      <c r="B122" s="27">
        <f t="shared" si="15"/>
        <v>0</v>
      </c>
      <c r="C122" s="27">
        <f t="shared" si="16"/>
        <v>0</v>
      </c>
      <c r="D122" s="27">
        <f t="shared" si="17"/>
        <v>322</v>
      </c>
      <c r="Y122" s="81"/>
      <c r="Z122" s="81"/>
      <c r="AA122" s="81"/>
      <c r="AB122" s="81"/>
    </row>
    <row r="123" spans="1:28" ht="12.75">
      <c r="A123" s="27">
        <v>120</v>
      </c>
      <c r="B123" s="27" t="str">
        <f t="shared" si="15"/>
        <v>Alex</v>
      </c>
      <c r="C123" s="27" t="str">
        <f t="shared" si="16"/>
        <v>Wood</v>
      </c>
      <c r="D123" s="27">
        <f t="shared" si="17"/>
        <v>337</v>
      </c>
      <c r="Y123" s="81"/>
      <c r="Z123" s="81"/>
      <c r="AA123" s="81"/>
      <c r="AB123" s="81"/>
    </row>
    <row r="124" spans="1:28" ht="12.75">
      <c r="A124" s="27">
        <v>121</v>
      </c>
      <c r="B124" s="27" t="str">
        <f t="shared" si="15"/>
        <v>Blake</v>
      </c>
      <c r="C124" s="27" t="str">
        <f t="shared" si="16"/>
        <v>Cacic</v>
      </c>
      <c r="D124" s="27">
        <f t="shared" si="17"/>
        <v>67</v>
      </c>
      <c r="Y124" s="81"/>
      <c r="Z124" s="81"/>
      <c r="AA124" s="81"/>
      <c r="AB124" s="81"/>
    </row>
    <row r="125" spans="1:28" ht="12.75">
      <c r="A125" s="27">
        <v>122</v>
      </c>
      <c r="B125" s="27" t="str">
        <f t="shared" si="15"/>
        <v>Daniel</v>
      </c>
      <c r="C125" s="27" t="str">
        <f t="shared" si="16"/>
        <v>Aubrey</v>
      </c>
      <c r="D125" s="27">
        <f t="shared" si="17"/>
        <v>334</v>
      </c>
      <c r="Y125" s="81"/>
      <c r="Z125" s="81"/>
      <c r="AA125" s="81"/>
      <c r="AB125" s="81"/>
    </row>
    <row r="126" spans="1:28" ht="12.75">
      <c r="A126" s="27">
        <v>123</v>
      </c>
      <c r="B126" s="27" t="str">
        <f t="shared" si="15"/>
        <v>TIM</v>
      </c>
      <c r="C126" s="27" t="str">
        <f t="shared" si="16"/>
        <v>COOKE</v>
      </c>
      <c r="D126" s="27">
        <f t="shared" si="17"/>
        <v>96</v>
      </c>
      <c r="Y126" s="81"/>
      <c r="Z126" s="81"/>
      <c r="AA126" s="81"/>
      <c r="AB126" s="81"/>
    </row>
    <row r="127" spans="1:28" ht="12.75">
      <c r="A127" s="27">
        <v>124</v>
      </c>
      <c r="B127" s="27" t="str">
        <f t="shared" si="15"/>
        <v>Jonathon</v>
      </c>
      <c r="C127" s="27" t="str">
        <f t="shared" si="16"/>
        <v>Matthews</v>
      </c>
      <c r="D127" s="27">
        <f t="shared" si="17"/>
        <v>352</v>
      </c>
      <c r="Y127" s="81"/>
      <c r="Z127" s="81"/>
      <c r="AA127" s="81"/>
      <c r="AB127" s="81"/>
    </row>
    <row r="128" spans="1:28" ht="12.75">
      <c r="A128" s="27">
        <v>125</v>
      </c>
      <c r="B128" s="27" t="str">
        <f t="shared" si="15"/>
        <v>Geoffery </v>
      </c>
      <c r="C128" s="27" t="str">
        <f t="shared" si="16"/>
        <v>Flugge </v>
      </c>
      <c r="D128" s="27">
        <f t="shared" si="17"/>
        <v>476</v>
      </c>
      <c r="Y128" s="81"/>
      <c r="Z128" s="81"/>
      <c r="AA128" s="81"/>
      <c r="AB128" s="81"/>
    </row>
    <row r="129" spans="1:28" ht="12.75">
      <c r="A129" s="27">
        <v>126</v>
      </c>
      <c r="B129" s="27" t="str">
        <f t="shared" si="15"/>
        <v>Brandon</v>
      </c>
      <c r="C129" s="27" t="str">
        <f t="shared" si="16"/>
        <v>Boorman</v>
      </c>
      <c r="D129" s="27">
        <f t="shared" si="17"/>
        <v>78</v>
      </c>
      <c r="Y129" s="81"/>
      <c r="Z129" s="81"/>
      <c r="AA129" s="81"/>
      <c r="AB129" s="81"/>
    </row>
    <row r="130" spans="1:28" ht="12.75">
      <c r="A130" s="27">
        <v>127</v>
      </c>
      <c r="B130" s="27" t="str">
        <f t="shared" si="15"/>
        <v>Ried</v>
      </c>
      <c r="C130" s="27" t="str">
        <f t="shared" si="16"/>
        <v>Ahren</v>
      </c>
      <c r="D130" s="27">
        <f t="shared" si="17"/>
        <v>173</v>
      </c>
      <c r="Y130" s="81"/>
      <c r="Z130" s="81"/>
      <c r="AA130" s="81"/>
      <c r="AB130" s="81"/>
    </row>
    <row r="131" spans="1:28" ht="12.75">
      <c r="A131" s="27">
        <v>128</v>
      </c>
      <c r="B131" s="27" t="str">
        <f t="shared" si="15"/>
        <v>Matt</v>
      </c>
      <c r="C131" s="27" t="str">
        <f t="shared" si="16"/>
        <v>Burness</v>
      </c>
      <c r="D131" s="27">
        <f t="shared" si="17"/>
        <v>307</v>
      </c>
      <c r="Y131" s="81"/>
      <c r="Z131" s="81"/>
      <c r="AA131" s="81"/>
      <c r="AB131" s="81"/>
    </row>
    <row r="132" spans="1:28" ht="12.75">
      <c r="A132" s="27">
        <v>129</v>
      </c>
      <c r="B132" s="27" t="str">
        <f aca="true" t="shared" si="24" ref="B132:B159">VLOOKUP(A132,$A$2:$D$601,3,0)</f>
        <v>Jason </v>
      </c>
      <c r="C132" s="27" t="str">
        <f aca="true" t="shared" si="25" ref="C132:C159">VLOOKUP(A132,$A$2:$D$601,4,0)</f>
        <v>NESBITT</v>
      </c>
      <c r="D132" s="27">
        <f aca="true" t="shared" si="26" ref="D132:D159">VLOOKUP(A132,$A$2:$D$601,2,0)</f>
        <v>319</v>
      </c>
      <c r="Y132" s="81"/>
      <c r="Z132" s="81"/>
      <c r="AA132" s="81"/>
      <c r="AB132" s="81"/>
    </row>
    <row r="133" spans="1:28" ht="12.75">
      <c r="A133" s="27">
        <v>130</v>
      </c>
      <c r="B133" s="27" t="str">
        <f t="shared" si="24"/>
        <v>Tait</v>
      </c>
      <c r="C133" s="27" t="str">
        <f t="shared" si="25"/>
        <v>Comley</v>
      </c>
      <c r="D133" s="27">
        <f t="shared" si="26"/>
        <v>351</v>
      </c>
      <c r="Y133" s="81"/>
      <c r="Z133" s="81"/>
      <c r="AA133" s="81"/>
      <c r="AB133" s="81"/>
    </row>
    <row r="134" spans="1:28" ht="12.75">
      <c r="A134" s="27">
        <v>131</v>
      </c>
      <c r="B134" s="27" t="str">
        <f t="shared" si="24"/>
        <v>Jacob</v>
      </c>
      <c r="C134" s="27" t="str">
        <f t="shared" si="25"/>
        <v>Timmerman</v>
      </c>
      <c r="D134" s="27">
        <f t="shared" si="26"/>
        <v>339</v>
      </c>
      <c r="Y134" s="81"/>
      <c r="Z134" s="81"/>
      <c r="AA134" s="81"/>
      <c r="AB134" s="81"/>
    </row>
    <row r="135" spans="1:28" ht="12.75">
      <c r="A135" s="27">
        <v>132</v>
      </c>
      <c r="B135" s="27" t="str">
        <f t="shared" si="24"/>
        <v>William</v>
      </c>
      <c r="C135" s="27" t="str">
        <f t="shared" si="25"/>
        <v>Spicer</v>
      </c>
      <c r="D135" s="27">
        <f t="shared" si="26"/>
        <v>13</v>
      </c>
      <c r="Y135" s="81"/>
      <c r="Z135" s="81"/>
      <c r="AA135" s="81"/>
      <c r="AB135" s="81"/>
    </row>
    <row r="136" spans="1:28" ht="12.75">
      <c r="A136" s="27">
        <v>133</v>
      </c>
      <c r="B136" s="27" t="str">
        <f t="shared" si="24"/>
        <v>Caleb</v>
      </c>
      <c r="C136" s="27" t="str">
        <f t="shared" si="25"/>
        <v>WATSON</v>
      </c>
      <c r="D136" s="27">
        <f t="shared" si="26"/>
        <v>313</v>
      </c>
      <c r="Y136" s="81"/>
      <c r="Z136" s="81"/>
      <c r="AA136" s="81"/>
      <c r="AB136" s="81"/>
    </row>
    <row r="137" spans="1:28" ht="12.75">
      <c r="A137" s="27">
        <v>134</v>
      </c>
      <c r="B137" s="27" t="str">
        <f t="shared" si="24"/>
        <v>Jordan</v>
      </c>
      <c r="C137" s="27" t="str">
        <f t="shared" si="25"/>
        <v>Kane</v>
      </c>
      <c r="D137" s="27">
        <f t="shared" si="26"/>
        <v>277</v>
      </c>
      <c r="Y137" s="81"/>
      <c r="Z137" s="81"/>
      <c r="AA137" s="81"/>
      <c r="AB137" s="81"/>
    </row>
    <row r="138" spans="1:28" ht="12.75">
      <c r="A138" s="27">
        <v>135</v>
      </c>
      <c r="B138" s="27" t="str">
        <f t="shared" si="24"/>
        <v>Jackson</v>
      </c>
      <c r="C138" s="27" t="str">
        <f t="shared" si="25"/>
        <v>BIGGS</v>
      </c>
      <c r="D138" s="27">
        <f t="shared" si="26"/>
        <v>317</v>
      </c>
      <c r="Y138" s="81"/>
      <c r="Z138" s="81"/>
      <c r="AA138" s="81"/>
      <c r="AB138" s="81"/>
    </row>
    <row r="139" spans="1:28" ht="12.75">
      <c r="A139" s="27">
        <v>136</v>
      </c>
      <c r="B139" s="27" t="str">
        <f t="shared" si="24"/>
        <v>David </v>
      </c>
      <c r="C139" s="27" t="str">
        <f t="shared" si="25"/>
        <v>Gelle</v>
      </c>
      <c r="D139" s="27">
        <f t="shared" si="26"/>
        <v>458</v>
      </c>
      <c r="Y139" s="81"/>
      <c r="Z139" s="81"/>
      <c r="AA139" s="81"/>
      <c r="AB139" s="81"/>
    </row>
    <row r="140" spans="1:28" ht="12.75">
      <c r="A140" s="27">
        <v>137</v>
      </c>
      <c r="B140" s="27" t="str">
        <f t="shared" si="24"/>
        <v>Callum</v>
      </c>
      <c r="C140" s="27" t="str">
        <f t="shared" si="25"/>
        <v>Smyth</v>
      </c>
      <c r="D140" s="27">
        <f t="shared" si="26"/>
        <v>338</v>
      </c>
      <c r="Y140" s="81"/>
      <c r="Z140" s="81"/>
      <c r="AA140" s="81"/>
      <c r="AB140" s="81"/>
    </row>
    <row r="141" spans="1:28" ht="12.75">
      <c r="A141" s="27">
        <v>138</v>
      </c>
      <c r="B141" s="27" t="str">
        <f t="shared" si="24"/>
        <v>Jacob </v>
      </c>
      <c r="C141" s="27" t="str">
        <f t="shared" si="25"/>
        <v>Horne</v>
      </c>
      <c r="D141" s="27">
        <f t="shared" si="26"/>
        <v>292</v>
      </c>
      <c r="Y141" s="81"/>
      <c r="Z141" s="81"/>
      <c r="AA141" s="81"/>
      <c r="AB141" s="81"/>
    </row>
    <row r="142" spans="1:28" ht="12.75">
      <c r="A142" s="27">
        <v>139</v>
      </c>
      <c r="B142" s="27" t="str">
        <f t="shared" si="24"/>
        <v>Ben</v>
      </c>
      <c r="C142" s="27" t="str">
        <f t="shared" si="25"/>
        <v>Kemp</v>
      </c>
      <c r="D142" s="27">
        <f t="shared" si="26"/>
        <v>71</v>
      </c>
      <c r="Y142" s="81"/>
      <c r="Z142" s="81"/>
      <c r="AA142" s="81"/>
      <c r="AB142" s="81"/>
    </row>
    <row r="143" spans="1:28" ht="12.75">
      <c r="A143" s="27">
        <v>140</v>
      </c>
      <c r="B143" s="27" t="str">
        <f t="shared" si="24"/>
        <v>Jamie </v>
      </c>
      <c r="C143" s="27" t="str">
        <f t="shared" si="25"/>
        <v>Lippiat</v>
      </c>
      <c r="D143" s="27">
        <f t="shared" si="26"/>
        <v>212</v>
      </c>
      <c r="Y143" s="81"/>
      <c r="Z143" s="81"/>
      <c r="AA143" s="81"/>
      <c r="AB143" s="81"/>
    </row>
    <row r="144" spans="1:28" ht="12.75">
      <c r="A144" s="27">
        <v>141</v>
      </c>
      <c r="B144" s="27" t="str">
        <f t="shared" si="24"/>
        <v>Beau</v>
      </c>
      <c r="C144" s="27" t="str">
        <f t="shared" si="25"/>
        <v>Compton</v>
      </c>
      <c r="D144" s="27">
        <f t="shared" si="26"/>
        <v>64</v>
      </c>
      <c r="Y144" s="81"/>
      <c r="Z144" s="81"/>
      <c r="AA144" s="81"/>
      <c r="AB144" s="81"/>
    </row>
    <row r="145" spans="1:28" ht="12.75">
      <c r="A145" s="27">
        <v>142</v>
      </c>
      <c r="B145" s="27" t="str">
        <f t="shared" si="24"/>
        <v>JUSTIN </v>
      </c>
      <c r="C145" s="27" t="str">
        <f t="shared" si="25"/>
        <v>MEWBURN</v>
      </c>
      <c r="D145" s="27">
        <f t="shared" si="26"/>
        <v>92</v>
      </c>
      <c r="Y145" s="81"/>
      <c r="Z145" s="81"/>
      <c r="AA145" s="81"/>
      <c r="AB145" s="81"/>
    </row>
    <row r="146" spans="1:28" ht="12.75">
      <c r="A146" s="27">
        <v>143</v>
      </c>
      <c r="B146" s="27" t="str">
        <f t="shared" si="24"/>
        <v>Benjamin</v>
      </c>
      <c r="C146" s="27" t="str">
        <f t="shared" si="25"/>
        <v>Bastion</v>
      </c>
      <c r="D146" s="27">
        <f t="shared" si="26"/>
        <v>336</v>
      </c>
      <c r="Y146" s="81"/>
      <c r="Z146" s="81"/>
      <c r="AA146" s="81"/>
      <c r="AB146" s="81"/>
    </row>
    <row r="147" spans="1:28" ht="12.75">
      <c r="A147" s="27">
        <v>144</v>
      </c>
      <c r="B147" s="27" t="str">
        <f t="shared" si="24"/>
        <v>Jack</v>
      </c>
      <c r="C147" s="27" t="str">
        <f t="shared" si="25"/>
        <v>Kjellgren</v>
      </c>
      <c r="D147" s="27">
        <f t="shared" si="26"/>
        <v>223</v>
      </c>
      <c r="Y147" s="81"/>
      <c r="Z147" s="81"/>
      <c r="AA147" s="81"/>
      <c r="AB147" s="81"/>
    </row>
    <row r="148" spans="1:28" ht="12.75">
      <c r="A148" s="27">
        <v>145</v>
      </c>
      <c r="B148" s="27" t="str">
        <f t="shared" si="24"/>
        <v>Hui Hui</v>
      </c>
      <c r="C148" s="27" t="str">
        <f t="shared" si="25"/>
        <v>Gu</v>
      </c>
      <c r="D148" s="27">
        <f t="shared" si="26"/>
        <v>279</v>
      </c>
      <c r="Y148" s="81"/>
      <c r="Z148" s="81"/>
      <c r="AA148" s="81"/>
      <c r="AB148" s="81"/>
    </row>
    <row r="149" spans="1:28" ht="12.75">
      <c r="A149" s="27">
        <v>146</v>
      </c>
      <c r="B149" s="27" t="str">
        <f t="shared" si="24"/>
        <v>Devlyn</v>
      </c>
      <c r="C149" s="27" t="str">
        <f t="shared" si="25"/>
        <v>Goldberg </v>
      </c>
      <c r="D149" s="27">
        <f t="shared" si="26"/>
        <v>99</v>
      </c>
      <c r="Y149" s="81"/>
      <c r="Z149" s="81"/>
      <c r="AA149" s="81"/>
      <c r="AB149" s="81"/>
    </row>
    <row r="150" spans="1:28" ht="12.75">
      <c r="A150" s="27">
        <v>147</v>
      </c>
      <c r="B150" s="27" t="str">
        <f t="shared" si="24"/>
        <v>Philip </v>
      </c>
      <c r="C150" s="27" t="str">
        <f t="shared" si="25"/>
        <v>Strudwick</v>
      </c>
      <c r="D150" s="27">
        <f t="shared" si="26"/>
        <v>392</v>
      </c>
      <c r="Y150" s="81"/>
      <c r="Z150" s="81"/>
      <c r="AA150" s="81"/>
      <c r="AB150" s="81"/>
    </row>
    <row r="151" spans="1:28" ht="12.75">
      <c r="A151" s="27">
        <v>148</v>
      </c>
      <c r="B151" s="27" t="str">
        <f t="shared" si="24"/>
        <v>Corey</v>
      </c>
      <c r="C151" s="27" t="str">
        <f t="shared" si="25"/>
        <v>Wolfe</v>
      </c>
      <c r="D151" s="27">
        <f t="shared" si="26"/>
        <v>355</v>
      </c>
      <c r="Y151" s="81"/>
      <c r="Z151" s="81"/>
      <c r="AA151" s="81"/>
      <c r="AB151" s="81"/>
    </row>
    <row r="152" spans="1:28" ht="12.75">
      <c r="A152" s="27">
        <v>149</v>
      </c>
      <c r="B152" s="27" t="str">
        <f t="shared" si="24"/>
        <v>Alden</v>
      </c>
      <c r="C152" s="27" t="str">
        <f t="shared" si="25"/>
        <v>Savage</v>
      </c>
      <c r="D152" s="27">
        <f t="shared" si="26"/>
        <v>75</v>
      </c>
      <c r="Y152" s="81"/>
      <c r="Z152" s="81"/>
      <c r="AA152" s="81"/>
      <c r="AB152" s="81"/>
    </row>
    <row r="153" spans="1:28" ht="12.75">
      <c r="A153" s="27">
        <v>150</v>
      </c>
      <c r="B153" s="27" t="str">
        <f t="shared" si="24"/>
        <v>Shane </v>
      </c>
      <c r="C153" s="27" t="str">
        <f t="shared" si="25"/>
        <v>Hunter</v>
      </c>
      <c r="D153" s="27">
        <f t="shared" si="26"/>
        <v>68</v>
      </c>
      <c r="Y153" s="81"/>
      <c r="Z153" s="81"/>
      <c r="AA153" s="81"/>
      <c r="AB153" s="81"/>
    </row>
    <row r="154" spans="1:28" ht="12.75">
      <c r="A154" s="27">
        <v>151</v>
      </c>
      <c r="B154" s="27" t="str">
        <f t="shared" si="24"/>
        <v>Hayden </v>
      </c>
      <c r="C154" s="27" t="str">
        <f t="shared" si="25"/>
        <v>Ratcliffe</v>
      </c>
      <c r="D154" s="27">
        <f t="shared" si="26"/>
        <v>63</v>
      </c>
      <c r="Y154" s="81"/>
      <c r="Z154" s="81"/>
      <c r="AA154" s="81"/>
      <c r="AB154" s="81"/>
    </row>
    <row r="155" spans="1:28" ht="12.75">
      <c r="A155" s="27">
        <v>152</v>
      </c>
      <c r="B155" s="27" t="str">
        <f t="shared" si="24"/>
        <v>Trent</v>
      </c>
      <c r="C155" s="27" t="str">
        <f t="shared" si="25"/>
        <v>Huntley</v>
      </c>
      <c r="D155" s="27">
        <f t="shared" si="26"/>
        <v>215</v>
      </c>
      <c r="Y155" s="81"/>
      <c r="Z155" s="81"/>
      <c r="AA155" s="81"/>
      <c r="AB155" s="81"/>
    </row>
    <row r="156" spans="1:28" ht="12.75">
      <c r="A156" s="27">
        <v>153</v>
      </c>
      <c r="B156" s="27" t="str">
        <f t="shared" si="24"/>
        <v>Gerwyn</v>
      </c>
      <c r="C156" s="27" t="str">
        <f t="shared" si="25"/>
        <v>Williams</v>
      </c>
      <c r="D156" s="27">
        <f t="shared" si="26"/>
        <v>77</v>
      </c>
      <c r="Y156" s="81"/>
      <c r="Z156" s="81"/>
      <c r="AA156" s="81"/>
      <c r="AB156" s="81"/>
    </row>
    <row r="157" spans="1:28" ht="12.75">
      <c r="A157" s="27">
        <v>154</v>
      </c>
      <c r="B157" s="27" t="str">
        <f t="shared" si="24"/>
        <v>Declan</v>
      </c>
      <c r="C157" s="27" t="str">
        <f t="shared" si="25"/>
        <v>Hughes</v>
      </c>
      <c r="D157" s="27">
        <f t="shared" si="26"/>
        <v>111</v>
      </c>
      <c r="Y157" s="81"/>
      <c r="Z157" s="81"/>
      <c r="AA157" s="81"/>
      <c r="AB157" s="81"/>
    </row>
    <row r="158" spans="1:28" ht="12.75">
      <c r="A158" s="27">
        <v>155</v>
      </c>
      <c r="B158" s="27" t="str">
        <f t="shared" si="24"/>
        <v>Zac</v>
      </c>
      <c r="C158" s="27" t="str">
        <f t="shared" si="25"/>
        <v>Whitehead</v>
      </c>
      <c r="D158" s="27">
        <f t="shared" si="26"/>
        <v>142</v>
      </c>
      <c r="Y158" s="81"/>
      <c r="Z158" s="81"/>
      <c r="AA158" s="81"/>
      <c r="AB158" s="81"/>
    </row>
    <row r="159" spans="1:28" ht="12.75">
      <c r="A159" s="27">
        <v>156</v>
      </c>
      <c r="B159" s="27" t="str">
        <f t="shared" si="24"/>
        <v>DAVID</v>
      </c>
      <c r="C159" s="27" t="str">
        <f t="shared" si="25"/>
        <v>JIMENEZA</v>
      </c>
      <c r="D159" s="27">
        <f t="shared" si="26"/>
        <v>32</v>
      </c>
      <c r="Y159" s="81"/>
      <c r="Z159" s="81"/>
      <c r="AA159" s="81"/>
      <c r="AB159" s="81"/>
    </row>
    <row r="160" spans="25:28" ht="12.75">
      <c r="Y160" s="24"/>
      <c r="Z160" s="24"/>
      <c r="AA160" s="24"/>
      <c r="AB160" s="24"/>
    </row>
    <row r="161" spans="25:28" ht="12.75">
      <c r="Y161" s="24"/>
      <c r="Z161" s="24"/>
      <c r="AA161" s="24"/>
      <c r="AB161" s="24"/>
    </row>
    <row r="162" spans="25:28" ht="12.75">
      <c r="Y162" s="24"/>
      <c r="Z162" s="24"/>
      <c r="AA162" s="24"/>
      <c r="AB162" s="24"/>
    </row>
    <row r="163" spans="25:28" ht="12.75">
      <c r="Y163" s="24"/>
      <c r="Z163" s="24"/>
      <c r="AA163" s="24"/>
      <c r="AB163" s="24"/>
    </row>
    <row r="164" spans="25:28" ht="12.75">
      <c r="Y164" s="24"/>
      <c r="Z164" s="24"/>
      <c r="AA164" s="24"/>
      <c r="AB164" s="24"/>
    </row>
    <row r="165" spans="25:28" ht="12.75">
      <c r="Y165" s="24"/>
      <c r="Z165" s="24"/>
      <c r="AA165" s="24"/>
      <c r="AB165" s="24"/>
    </row>
    <row r="166" spans="25:28" ht="12.75">
      <c r="Y166" s="24"/>
      <c r="Z166" s="24"/>
      <c r="AA166" s="24"/>
      <c r="AB166" s="24"/>
    </row>
    <row r="167" spans="25:28" ht="12.75">
      <c r="Y167" s="24"/>
      <c r="Z167" s="24"/>
      <c r="AA167" s="24"/>
      <c r="AB167" s="24"/>
    </row>
    <row r="168" spans="25:28" ht="12.75">
      <c r="Y168" s="24"/>
      <c r="Z168" s="24"/>
      <c r="AA168" s="24"/>
      <c r="AB168" s="24"/>
    </row>
    <row r="169" spans="25:28" ht="12.75">
      <c r="Y169" s="24"/>
      <c r="Z169" s="24"/>
      <c r="AA169" s="24"/>
      <c r="AB169" s="24"/>
    </row>
    <row r="170" spans="25:28" ht="12.75">
      <c r="Y170" s="24"/>
      <c r="Z170" s="24"/>
      <c r="AA170" s="24"/>
      <c r="AB170" s="24"/>
    </row>
    <row r="171" spans="25:28" ht="12.75">
      <c r="Y171" s="24"/>
      <c r="Z171" s="24"/>
      <c r="AA171" s="24"/>
      <c r="AB171" s="24"/>
    </row>
    <row r="172" spans="25:28" ht="12.75">
      <c r="Y172" s="24"/>
      <c r="Z172" s="24"/>
      <c r="AA172" s="24"/>
      <c r="AB172" s="24"/>
    </row>
    <row r="173" spans="25:28" ht="12.75">
      <c r="Y173" s="24"/>
      <c r="Z173" s="24"/>
      <c r="AA173" s="24"/>
      <c r="AB173" s="24"/>
    </row>
    <row r="174" spans="25:28" ht="12.75">
      <c r="Y174" s="24"/>
      <c r="Z174" s="24"/>
      <c r="AA174" s="24"/>
      <c r="AB174" s="24"/>
    </row>
    <row r="175" spans="25:28" ht="12.75">
      <c r="Y175" s="24"/>
      <c r="Z175" s="24"/>
      <c r="AA175" s="24"/>
      <c r="AB175" s="24"/>
    </row>
    <row r="176" spans="25:28" ht="12.75">
      <c r="Y176" s="24"/>
      <c r="Z176" s="24"/>
      <c r="AA176" s="24"/>
      <c r="AB176" s="24"/>
    </row>
    <row r="177" spans="25:28" ht="12.75">
      <c r="Y177" s="24"/>
      <c r="Z177" s="24"/>
      <c r="AA177" s="24"/>
      <c r="AB177" s="24"/>
    </row>
    <row r="178" spans="25:28" ht="12.75">
      <c r="Y178" s="24"/>
      <c r="Z178" s="24"/>
      <c r="AA178" s="24"/>
      <c r="AB178" s="24"/>
    </row>
    <row r="179" spans="25:28" ht="12.75">
      <c r="Y179" s="24"/>
      <c r="Z179" s="24"/>
      <c r="AA179" s="24"/>
      <c r="AB179" s="24"/>
    </row>
    <row r="180" spans="25:28" ht="12.75">
      <c r="Y180" s="24"/>
      <c r="Z180" s="24"/>
      <c r="AA180" s="24"/>
      <c r="AB180" s="24"/>
    </row>
    <row r="181" spans="25:28" ht="12.75">
      <c r="Y181" s="24"/>
      <c r="Z181" s="24"/>
      <c r="AA181" s="24"/>
      <c r="AB181" s="24"/>
    </row>
    <row r="182" spans="25:28" ht="12.75">
      <c r="Y182" s="24"/>
      <c r="Z182" s="24"/>
      <c r="AA182" s="24"/>
      <c r="AB182" s="24"/>
    </row>
    <row r="183" spans="25:28" ht="12.75">
      <c r="Y183" s="24"/>
      <c r="Z183" s="24"/>
      <c r="AA183" s="24"/>
      <c r="AB183" s="24"/>
    </row>
    <row r="184" spans="25:28" ht="12.75">
      <c r="Y184" s="24"/>
      <c r="Z184" s="24"/>
      <c r="AA184" s="24"/>
      <c r="AB184" s="24"/>
    </row>
    <row r="185" spans="25:28" ht="12.75">
      <c r="Y185" s="24"/>
      <c r="Z185" s="24"/>
      <c r="AA185" s="24"/>
      <c r="AB185" s="24"/>
    </row>
    <row r="186" spans="25:28" ht="12.75">
      <c r="Y186" s="24"/>
      <c r="Z186" s="24"/>
      <c r="AA186" s="24"/>
      <c r="AB186" s="24"/>
    </row>
    <row r="187" spans="25:28" ht="12.75">
      <c r="Y187" s="24"/>
      <c r="Z187" s="24"/>
      <c r="AA187" s="24"/>
      <c r="AB187" s="24"/>
    </row>
    <row r="188" spans="25:28" ht="12.75">
      <c r="Y188" s="24"/>
      <c r="Z188" s="24"/>
      <c r="AA188" s="24"/>
      <c r="AB188" s="24"/>
    </row>
    <row r="189" spans="25:28" ht="12.75">
      <c r="Y189" s="24"/>
      <c r="Z189" s="24"/>
      <c r="AA189" s="24"/>
      <c r="AB189" s="24"/>
    </row>
    <row r="190" spans="25:28" ht="12.75">
      <c r="Y190" s="24"/>
      <c r="Z190" s="24"/>
      <c r="AA190" s="24"/>
      <c r="AB190" s="24"/>
    </row>
    <row r="191" spans="25:28" ht="12.75">
      <c r="Y191" s="24"/>
      <c r="Z191" s="24"/>
      <c r="AA191" s="24"/>
      <c r="AB191" s="24"/>
    </row>
    <row r="192" spans="25:28" ht="12.75">
      <c r="Y192" s="24"/>
      <c r="Z192" s="24"/>
      <c r="AA192" s="24"/>
      <c r="AB192" s="24"/>
    </row>
    <row r="193" spans="25:28" ht="12.75">
      <c r="Y193" s="24"/>
      <c r="Z193" s="24"/>
      <c r="AA193" s="24"/>
      <c r="AB193" s="24"/>
    </row>
    <row r="194" spans="25:28" ht="12.75">
      <c r="Y194" s="24"/>
      <c r="Z194" s="24"/>
      <c r="AA194" s="24"/>
      <c r="AB194" s="24"/>
    </row>
    <row r="195" spans="25:28" ht="12.75">
      <c r="Y195" s="24"/>
      <c r="Z195" s="24"/>
      <c r="AA195" s="24"/>
      <c r="AB195" s="24"/>
    </row>
    <row r="196" spans="25:28" ht="12.75">
      <c r="Y196" s="24"/>
      <c r="Z196" s="24"/>
      <c r="AA196" s="24"/>
      <c r="AB196" s="24"/>
    </row>
    <row r="197" spans="25:28" ht="12.75">
      <c r="Y197" s="24"/>
      <c r="Z197" s="24"/>
      <c r="AA197" s="24"/>
      <c r="AB197" s="24"/>
    </row>
    <row r="198" spans="25:28" ht="12.75">
      <c r="Y198" s="24"/>
      <c r="Z198" s="24"/>
      <c r="AA198" s="24"/>
      <c r="AB198" s="24"/>
    </row>
    <row r="199" spans="25:28" ht="12.75">
      <c r="Y199" s="24"/>
      <c r="Z199" s="24"/>
      <c r="AA199" s="24"/>
      <c r="AB199" s="24"/>
    </row>
    <row r="200" spans="25:28" ht="12.75">
      <c r="Y200" s="24"/>
      <c r="Z200" s="24"/>
      <c r="AA200" s="24"/>
      <c r="AB200" s="24"/>
    </row>
    <row r="201" spans="25:28" ht="12.75">
      <c r="Y201" s="24"/>
      <c r="Z201" s="24"/>
      <c r="AA201" s="24"/>
      <c r="AB201" s="24"/>
    </row>
    <row r="202" spans="25:28" ht="12.75">
      <c r="Y202" s="24"/>
      <c r="Z202" s="24"/>
      <c r="AA202" s="24"/>
      <c r="AB202" s="24"/>
    </row>
    <row r="203" spans="25:28" ht="12.75">
      <c r="Y203" s="24"/>
      <c r="Z203" s="24"/>
      <c r="AA203" s="24"/>
      <c r="AB203" s="24"/>
    </row>
    <row r="204" spans="25:28" ht="12.75">
      <c r="Y204" s="24"/>
      <c r="Z204" s="24"/>
      <c r="AA204" s="24"/>
      <c r="AB204" s="24"/>
    </row>
    <row r="205" spans="25:28" ht="12.75">
      <c r="Y205" s="24"/>
      <c r="Z205" s="24"/>
      <c r="AA205" s="24"/>
      <c r="AB205" s="24"/>
    </row>
    <row r="206" spans="25:28" ht="12.75">
      <c r="Y206" s="24"/>
      <c r="Z206" s="24"/>
      <c r="AA206" s="24"/>
      <c r="AB206" s="24"/>
    </row>
    <row r="207" spans="25:28" ht="12.75">
      <c r="Y207" s="24"/>
      <c r="Z207" s="24"/>
      <c r="AA207" s="24"/>
      <c r="AB207" s="24"/>
    </row>
    <row r="208" spans="25:28" ht="12.75">
      <c r="Y208" s="24"/>
      <c r="Z208" s="24"/>
      <c r="AA208" s="24"/>
      <c r="AB208" s="24"/>
    </row>
    <row r="209" spans="25:28" ht="12.75">
      <c r="Y209" s="24"/>
      <c r="Z209" s="24"/>
      <c r="AA209" s="24"/>
      <c r="AB209" s="24"/>
    </row>
    <row r="210" spans="25:28" ht="12.75">
      <c r="Y210" s="24"/>
      <c r="Z210" s="24"/>
      <c r="AA210" s="24"/>
      <c r="AB210" s="24"/>
    </row>
    <row r="211" spans="25:28" ht="12.75">
      <c r="Y211" s="24"/>
      <c r="Z211" s="24"/>
      <c r="AA211" s="24"/>
      <c r="AB211" s="24"/>
    </row>
    <row r="212" spans="25:28" ht="12.75">
      <c r="Y212" s="24"/>
      <c r="Z212" s="24"/>
      <c r="AA212" s="24"/>
      <c r="AB212" s="24"/>
    </row>
    <row r="213" spans="25:28" ht="12.75">
      <c r="Y213" s="24"/>
      <c r="Z213" s="24"/>
      <c r="AA213" s="24"/>
      <c r="AB213" s="24"/>
    </row>
    <row r="214" spans="25:28" ht="12.75">
      <c r="Y214" s="24"/>
      <c r="Z214" s="24"/>
      <c r="AA214" s="24"/>
      <c r="AB214" s="24"/>
    </row>
    <row r="215" spans="25:28" ht="12.75">
      <c r="Y215" s="24"/>
      <c r="Z215" s="24"/>
      <c r="AA215" s="24"/>
      <c r="AB215" s="24"/>
    </row>
    <row r="216" spans="25:28" ht="12.75">
      <c r="Y216" s="24"/>
      <c r="Z216" s="24"/>
      <c r="AA216" s="24"/>
      <c r="AB216" s="24"/>
    </row>
    <row r="217" spans="25:28" ht="12.75">
      <c r="Y217" s="24"/>
      <c r="Z217" s="24"/>
      <c r="AA217" s="24"/>
      <c r="AB217" s="24"/>
    </row>
    <row r="218" spans="25:28" ht="12.75">
      <c r="Y218" s="24"/>
      <c r="Z218" s="24"/>
      <c r="AA218" s="24"/>
      <c r="AB218" s="24"/>
    </row>
    <row r="219" spans="25:28" ht="12.75">
      <c r="Y219" s="24"/>
      <c r="Z219" s="24"/>
      <c r="AA219" s="24"/>
      <c r="AB219" s="24"/>
    </row>
    <row r="220" spans="25:28" ht="12.75">
      <c r="Y220" s="24"/>
      <c r="Z220" s="24"/>
      <c r="AA220" s="24"/>
      <c r="AB220" s="24"/>
    </row>
    <row r="221" spans="25:28" ht="12.75">
      <c r="Y221" s="24"/>
      <c r="Z221" s="24"/>
      <c r="AA221" s="24"/>
      <c r="AB221" s="24"/>
    </row>
    <row r="222" spans="25:28" ht="12.75">
      <c r="Y222" s="24"/>
      <c r="Z222" s="24"/>
      <c r="AA222" s="24"/>
      <c r="AB222" s="24"/>
    </row>
    <row r="223" spans="25:28" ht="12.75">
      <c r="Y223" s="24"/>
      <c r="Z223" s="24"/>
      <c r="AA223" s="24"/>
      <c r="AB223" s="24"/>
    </row>
    <row r="224" spans="25:28" ht="12.75">
      <c r="Y224" s="24"/>
      <c r="Z224" s="24"/>
      <c r="AA224" s="24"/>
      <c r="AB224" s="24"/>
    </row>
    <row r="225" spans="25:28" ht="12.75">
      <c r="Y225" s="24"/>
      <c r="Z225" s="24"/>
      <c r="AA225" s="24"/>
      <c r="AB225" s="24"/>
    </row>
    <row r="226" spans="25:28" ht="12.75">
      <c r="Y226" s="24"/>
      <c r="Z226" s="24"/>
      <c r="AA226" s="24"/>
      <c r="AB226" s="24"/>
    </row>
    <row r="227" spans="25:28" ht="12.75">
      <c r="Y227" s="24"/>
      <c r="Z227" s="24"/>
      <c r="AA227" s="24"/>
      <c r="AB227" s="24"/>
    </row>
    <row r="228" spans="25:28" ht="12.75">
      <c r="Y228" s="24"/>
      <c r="Z228" s="24"/>
      <c r="AA228" s="24"/>
      <c r="AB228" s="24"/>
    </row>
    <row r="229" spans="25:28" ht="12.75">
      <c r="Y229" s="24"/>
      <c r="Z229" s="24"/>
      <c r="AA229" s="24"/>
      <c r="AB229" s="24"/>
    </row>
    <row r="230" spans="25:28" ht="12.75">
      <c r="Y230" s="24"/>
      <c r="Z230" s="24"/>
      <c r="AA230" s="24"/>
      <c r="AB230" s="24"/>
    </row>
    <row r="231" spans="25:28" ht="12.75">
      <c r="Y231" s="24"/>
      <c r="Z231" s="24"/>
      <c r="AA231" s="24"/>
      <c r="AB231" s="24"/>
    </row>
    <row r="232" spans="25:28" ht="12.75">
      <c r="Y232" s="24"/>
      <c r="Z232" s="24"/>
      <c r="AA232" s="24"/>
      <c r="AB232" s="24"/>
    </row>
    <row r="233" spans="25:28" ht="12.75">
      <c r="Y233" s="24"/>
      <c r="Z233" s="24"/>
      <c r="AA233" s="24"/>
      <c r="AB233" s="24"/>
    </row>
    <row r="234" spans="25:28" ht="12.75">
      <c r="Y234" s="24"/>
      <c r="Z234" s="24"/>
      <c r="AA234" s="24"/>
      <c r="AB234" s="24"/>
    </row>
    <row r="235" spans="25:28" ht="12.75">
      <c r="Y235" s="24"/>
      <c r="Z235" s="24"/>
      <c r="AA235" s="24"/>
      <c r="AB235" s="24"/>
    </row>
    <row r="236" spans="25:28" ht="12.75">
      <c r="Y236" s="24"/>
      <c r="Z236" s="24"/>
      <c r="AA236" s="24"/>
      <c r="AB236" s="24"/>
    </row>
    <row r="237" spans="25:28" ht="12.75">
      <c r="Y237" s="24"/>
      <c r="Z237" s="24"/>
      <c r="AA237" s="24"/>
      <c r="AB237" s="24"/>
    </row>
    <row r="238" spans="25:28" ht="12.75">
      <c r="Y238" s="24"/>
      <c r="Z238" s="24"/>
      <c r="AA238" s="24"/>
      <c r="AB238" s="24"/>
    </row>
    <row r="239" spans="25:28" ht="12.75">
      <c r="Y239" s="24"/>
      <c r="Z239" s="24"/>
      <c r="AA239" s="24"/>
      <c r="AB239" s="24"/>
    </row>
    <row r="240" spans="25:28" ht="12.75">
      <c r="Y240" s="24"/>
      <c r="Z240" s="24"/>
      <c r="AA240" s="24"/>
      <c r="AB240" s="24"/>
    </row>
    <row r="241" spans="25:28" ht="12.75">
      <c r="Y241" s="24"/>
      <c r="Z241" s="24"/>
      <c r="AA241" s="24"/>
      <c r="AB241" s="24"/>
    </row>
    <row r="242" spans="25:28" ht="12.75">
      <c r="Y242" s="24"/>
      <c r="Z242" s="24"/>
      <c r="AA242" s="24"/>
      <c r="AB242" s="24"/>
    </row>
    <row r="243" spans="25:28" ht="12.75">
      <c r="Y243" s="24"/>
      <c r="Z243" s="24"/>
      <c r="AA243" s="24"/>
      <c r="AB243" s="24"/>
    </row>
    <row r="244" spans="25:28" ht="12.75">
      <c r="Y244" s="24"/>
      <c r="Z244" s="24"/>
      <c r="AA244" s="24"/>
      <c r="AB244" s="24"/>
    </row>
    <row r="245" spans="25:28" ht="12.75">
      <c r="Y245" s="24"/>
      <c r="Z245" s="24"/>
      <c r="AA245" s="24"/>
      <c r="AB245" s="24"/>
    </row>
    <row r="246" spans="25:28" ht="12.75">
      <c r="Y246" s="24"/>
      <c r="Z246" s="24"/>
      <c r="AA246" s="24"/>
      <c r="AB246" s="24"/>
    </row>
    <row r="247" spans="25:28" ht="12.75">
      <c r="Y247" s="24"/>
      <c r="Z247" s="24"/>
      <c r="AA247" s="24"/>
      <c r="AB247" s="24"/>
    </row>
    <row r="248" spans="25:28" ht="12.75">
      <c r="Y248" s="24"/>
      <c r="Z248" s="24"/>
      <c r="AA248" s="24"/>
      <c r="AB248" s="24"/>
    </row>
    <row r="249" spans="25:28" ht="12.75">
      <c r="Y249" s="24"/>
      <c r="Z249" s="24"/>
      <c r="AA249" s="24"/>
      <c r="AB249" s="24"/>
    </row>
    <row r="250" spans="25:28" ht="12.75">
      <c r="Y250" s="24"/>
      <c r="Z250" s="24"/>
      <c r="AA250" s="24"/>
      <c r="AB250" s="24"/>
    </row>
    <row r="251" spans="25:28" ht="12.75">
      <c r="Y251" s="24"/>
      <c r="Z251" s="24"/>
      <c r="AA251" s="24"/>
      <c r="AB251" s="24"/>
    </row>
    <row r="252" spans="25:28" ht="12.75">
      <c r="Y252" s="24"/>
      <c r="Z252" s="24"/>
      <c r="AA252" s="24"/>
      <c r="AB252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2" width="9.140625" style="61" customWidth="1"/>
    <col min="3" max="3" width="23.7109375" style="61" bestFit="1" customWidth="1"/>
    <col min="4" max="6" width="9.140625" style="61" customWidth="1"/>
    <col min="7" max="7" width="23.7109375" style="61" bestFit="1" customWidth="1"/>
    <col min="8" max="10" width="9.140625" style="61" customWidth="1"/>
    <col min="11" max="11" width="23.7109375" style="61" bestFit="1" customWidth="1"/>
    <col min="12" max="16384" width="9.140625" style="61" customWidth="1"/>
  </cols>
  <sheetData>
    <row r="1" spans="1:19" ht="20.25">
      <c r="A1" s="42" t="s">
        <v>167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/>
      <c r="M1"/>
      <c r="N1"/>
      <c r="O1"/>
      <c r="P1"/>
      <c r="Q1"/>
      <c r="R1"/>
      <c r="S1"/>
    </row>
    <row r="2" spans="1:19" ht="13.5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3.5" thickBot="1">
      <c r="A3" s="43" t="str">
        <f>'[2]13 Places'!E1</f>
        <v>13 YEAR OLD GIRLS</v>
      </c>
      <c r="B3" s="44"/>
      <c r="C3" s="45"/>
      <c r="D3"/>
      <c r="E3" s="43" t="str">
        <f>'[2]14 Places'!E1</f>
        <v>14 YEAR OLDGIRLS</v>
      </c>
      <c r="F3" s="46"/>
      <c r="G3" s="47"/>
      <c r="H3"/>
      <c r="I3" s="43" t="str">
        <f>'[2]15 Places'!E1</f>
        <v>15 YEAR OLD GIRLS</v>
      </c>
      <c r="J3" s="44"/>
      <c r="K3" s="45"/>
      <c r="L3"/>
      <c r="M3" s="62"/>
      <c r="N3" s="62"/>
      <c r="O3" s="62"/>
      <c r="P3" s="62"/>
      <c r="Q3" s="62"/>
      <c r="R3"/>
      <c r="S3"/>
    </row>
    <row r="4" spans="1:19" ht="12.75">
      <c r="A4" s="51" t="str">
        <f>'[2]13 Places'!E2</f>
        <v>First</v>
      </c>
      <c r="B4" s="52">
        <f>'[2]13 Places'!F2</f>
        <v>23</v>
      </c>
      <c r="C4" s="34" t="str">
        <f>'[2]13 Places'!J2</f>
        <v>Iona</v>
      </c>
      <c r="D4"/>
      <c r="E4" s="51" t="str">
        <f>'[2]14 Places'!E2</f>
        <v>First</v>
      </c>
      <c r="F4" s="52">
        <f>'[2]14 Places'!F2</f>
        <v>50</v>
      </c>
      <c r="G4" s="34" t="str">
        <f>'[2]14 Places'!J2</f>
        <v>ST Mary's Anglican</v>
      </c>
      <c r="H4"/>
      <c r="I4" s="53" t="str">
        <f>'[2]15 Places'!E2</f>
        <v>First</v>
      </c>
      <c r="J4" s="54">
        <f>'[2]15 Places'!F2</f>
        <v>22</v>
      </c>
      <c r="K4" s="55" t="str">
        <f>'[2]15 Places'!J2</f>
        <v>Penrhos College</v>
      </c>
      <c r="L4"/>
      <c r="R4"/>
      <c r="S4"/>
    </row>
    <row r="5" spans="1:19" ht="12.75">
      <c r="A5" s="56" t="str">
        <f>'[2]13 Places'!E3</f>
        <v>Second</v>
      </c>
      <c r="B5" s="57">
        <f>'[2]13 Places'!F3</f>
        <v>27</v>
      </c>
      <c r="C5" s="35" t="str">
        <f>'[2]13 Places'!J3</f>
        <v>Prendiville Catholic College</v>
      </c>
      <c r="D5"/>
      <c r="E5" s="56" t="str">
        <f>'[2]14 Places'!E3</f>
        <v>Second</v>
      </c>
      <c r="F5" s="57">
        <f>'[2]14 Places'!F3</f>
        <v>59</v>
      </c>
      <c r="G5" s="35" t="str">
        <f>'[2]14 Places'!J3</f>
        <v>Santa Maria College</v>
      </c>
      <c r="H5"/>
      <c r="I5" s="56" t="str">
        <f>'[2]15 Places'!E3</f>
        <v>Second</v>
      </c>
      <c r="J5" s="57">
        <f>'[2]15 Places'!F3</f>
        <v>39</v>
      </c>
      <c r="K5" s="35" t="str">
        <f>'[2]15 Places'!J3</f>
        <v>St Hilda's</v>
      </c>
      <c r="L5"/>
      <c r="R5"/>
      <c r="S5"/>
    </row>
    <row r="6" spans="1:19" ht="12.75">
      <c r="A6" s="56" t="str">
        <f>'[2]13 Places'!E4</f>
        <v>Third</v>
      </c>
      <c r="B6" s="57">
        <f>'[2]13 Places'!F4</f>
        <v>30</v>
      </c>
      <c r="C6" s="35" t="str">
        <f>'[2]13 Places'!J4</f>
        <v>PLC</v>
      </c>
      <c r="D6"/>
      <c r="E6" s="56" t="str">
        <f>'[2]14 Places'!E4</f>
        <v>Third</v>
      </c>
      <c r="F6" s="57">
        <f>'[2]14 Places'!F4</f>
        <v>67</v>
      </c>
      <c r="G6" s="35" t="str">
        <f>'[2]14 Places'!J4</f>
        <v>Iona</v>
      </c>
      <c r="H6"/>
      <c r="I6" s="56" t="str">
        <f>'[2]15 Places'!E4</f>
        <v>Third</v>
      </c>
      <c r="J6" s="57">
        <f>'[2]15 Places'!F4</f>
        <v>42</v>
      </c>
      <c r="K6" s="35" t="str">
        <f>'[2]15 Places'!J4</f>
        <v>Santa Maria College</v>
      </c>
      <c r="L6"/>
      <c r="R6"/>
      <c r="S6"/>
    </row>
    <row r="7" spans="1:19" ht="12.75">
      <c r="A7" s="56" t="str">
        <f>'[2]13 Places'!E5</f>
        <v>Fourth</v>
      </c>
      <c r="B7" s="57">
        <f>'[2]13 Places'!F5</f>
        <v>47</v>
      </c>
      <c r="C7" s="35" t="str">
        <f>'[2]13 Places'!J5</f>
        <v>Penrhos College</v>
      </c>
      <c r="D7"/>
      <c r="E7" s="56" t="str">
        <f>'[2]14 Places'!E5</f>
        <v>Fourth</v>
      </c>
      <c r="F7" s="57">
        <f>'[2]14 Places'!F5</f>
        <v>76</v>
      </c>
      <c r="G7" s="35" t="str">
        <f>'[2]14 Places'!J5</f>
        <v>Penrhos College</v>
      </c>
      <c r="H7"/>
      <c r="I7" s="56" t="str">
        <f>'[2]15 Places'!E5</f>
        <v>Fourth</v>
      </c>
      <c r="J7" s="57">
        <f>'[2]15 Places'!F5</f>
        <v>61</v>
      </c>
      <c r="K7" s="35" t="str">
        <f>'[2]15 Places'!J5</f>
        <v>MLC</v>
      </c>
      <c r="L7"/>
      <c r="R7"/>
      <c r="S7"/>
    </row>
    <row r="8" spans="1:19" ht="12.75">
      <c r="A8" s="56" t="str">
        <f>'[2]13 Places'!E6</f>
        <v>Fifth</v>
      </c>
      <c r="B8" s="57">
        <f>'[2]13 Places'!F6</f>
        <v>66</v>
      </c>
      <c r="C8" s="35" t="str">
        <f>'[2]13 Places'!J6</f>
        <v>Santa Maria College</v>
      </c>
      <c r="D8"/>
      <c r="E8" s="56" t="str">
        <f>'[2]14 Places'!E6</f>
        <v>Fifth</v>
      </c>
      <c r="F8" s="57">
        <f>'[2]14 Places'!F6</f>
        <v>77</v>
      </c>
      <c r="G8" s="35" t="str">
        <f>'[2]14 Places'!J6</f>
        <v>Duncraig SHS</v>
      </c>
      <c r="H8"/>
      <c r="I8" s="56" t="str">
        <f>'[2]15 Places'!E6</f>
        <v>Fifth</v>
      </c>
      <c r="J8" s="57">
        <f>'[2]15 Places'!F6</f>
        <v>66</v>
      </c>
      <c r="K8" s="35" t="str">
        <f>'[2]15 Places'!J6</f>
        <v>ST Mary's Anglican</v>
      </c>
      <c r="L8"/>
      <c r="R8"/>
      <c r="S8"/>
    </row>
    <row r="9" spans="1:19" ht="12.75">
      <c r="A9" s="56" t="str">
        <f>'[2]13 Places'!E7</f>
        <v>Sixth</v>
      </c>
      <c r="B9" s="57">
        <f>'[2]13 Places'!F7</f>
        <v>67</v>
      </c>
      <c r="C9" s="35" t="str">
        <f>'[2]13 Places'!J7</f>
        <v>Kelmscott SHS</v>
      </c>
      <c r="D9"/>
      <c r="E9" s="56" t="str">
        <f>'[2]14 Places'!E7</f>
        <v>Sixth</v>
      </c>
      <c r="F9" s="57">
        <f>'[2]14 Places'!F7</f>
        <v>79</v>
      </c>
      <c r="G9" s="35" t="str">
        <f>'[2]14 Places'!J7</f>
        <v>St Mark's Anglican</v>
      </c>
      <c r="H9"/>
      <c r="I9" s="56" t="str">
        <f>'[2]15 Places'!E7</f>
        <v>Sixth</v>
      </c>
      <c r="J9" s="57">
        <f>'[2]15 Places'!F7</f>
        <v>113</v>
      </c>
      <c r="K9" s="35" t="str">
        <f>'[2]15 Places'!J7</f>
        <v>Kelmscott SHS</v>
      </c>
      <c r="L9"/>
      <c r="R9"/>
      <c r="S9"/>
    </row>
    <row r="10" spans="1:19" ht="12.75">
      <c r="A10" s="56" t="str">
        <f>'[2]13 Places'!E8</f>
        <v>Seventh</v>
      </c>
      <c r="B10" s="57">
        <f>'[2]13 Places'!F8</f>
        <v>68</v>
      </c>
      <c r="C10" s="35" t="str">
        <f>'[2]13 Places'!J8</f>
        <v>Mercedes College</v>
      </c>
      <c r="D10"/>
      <c r="E10" s="56" t="str">
        <f>'[2]14 Places'!E8</f>
        <v>Seventh</v>
      </c>
      <c r="F10" s="57">
        <f>'[2]14 Places'!F8</f>
        <v>80</v>
      </c>
      <c r="G10" s="35" t="str">
        <f>'[2]14 Places'!J8</f>
        <v>St Hilda's</v>
      </c>
      <c r="H10"/>
      <c r="I10" s="56" t="str">
        <f>'[2]15 Places'!E8</f>
        <v>Seventh</v>
      </c>
      <c r="J10" s="57">
        <f>'[2]15 Places'!F8</f>
        <v>120</v>
      </c>
      <c r="K10" s="35" t="str">
        <f>'[2]15 Places'!J8</f>
        <v>Sacred Heart College</v>
      </c>
      <c r="L10"/>
      <c r="R10"/>
      <c r="S10"/>
    </row>
    <row r="11" spans="1:19" ht="12.75">
      <c r="A11" s="56" t="str">
        <f>'[2]13 Places'!E9</f>
        <v>Eighth</v>
      </c>
      <c r="B11" s="57">
        <f>'[2]13 Places'!F9</f>
        <v>92</v>
      </c>
      <c r="C11" s="35" t="str">
        <f>'[2]13 Places'!J9</f>
        <v>MLC</v>
      </c>
      <c r="D11"/>
      <c r="E11" s="56" t="str">
        <f>'[2]14 Places'!E9</f>
        <v>Eighth</v>
      </c>
      <c r="F11" s="57">
        <f>'[2]14 Places'!F9</f>
        <v>84</v>
      </c>
      <c r="G11" s="35" t="str">
        <f>'[2]14 Places'!J9</f>
        <v>St Stephen's Duncraig</v>
      </c>
      <c r="H11"/>
      <c r="I11" s="56" t="str">
        <f>'[2]15 Places'!E9</f>
        <v>Eighth</v>
      </c>
      <c r="J11" s="57">
        <f>'[2]15 Places'!F9</f>
        <v>130</v>
      </c>
      <c r="K11" s="35" t="str">
        <f>'[2]15 Places'!J9</f>
        <v>Iona</v>
      </c>
      <c r="L11"/>
      <c r="R11"/>
      <c r="S11"/>
    </row>
    <row r="12" spans="1:19" ht="12.75">
      <c r="A12" s="56" t="str">
        <f>'[2]13 Places'!E10</f>
        <v>Ninth</v>
      </c>
      <c r="B12" s="57">
        <f>'[2]13 Places'!F10</f>
        <v>103</v>
      </c>
      <c r="C12" s="35" t="str">
        <f>'[2]13 Places'!J10</f>
        <v>Sacred Heart College</v>
      </c>
      <c r="D12"/>
      <c r="E12" s="56" t="str">
        <f>'[2]14 Places'!E10</f>
        <v>Ninth</v>
      </c>
      <c r="F12" s="57">
        <f>'[2]14 Places'!F10</f>
        <v>125</v>
      </c>
      <c r="G12" s="35" t="str">
        <f>'[2]14 Places'!J10</f>
        <v>PLC</v>
      </c>
      <c r="H12"/>
      <c r="I12" s="56" t="str">
        <f>'[2]15 Places'!E10</f>
        <v>Ninth</v>
      </c>
      <c r="J12" s="57">
        <f>'[2]15 Places'!F10</f>
        <v>158</v>
      </c>
      <c r="K12" s="35" t="str">
        <f>'[2]15 Places'!J10</f>
        <v>St Mark's Anglican</v>
      </c>
      <c r="L12"/>
      <c r="R12"/>
      <c r="S12"/>
    </row>
    <row r="13" spans="1:19" ht="12.75">
      <c r="A13" s="56" t="str">
        <f>'[2]13 Places'!E11</f>
        <v>Tenth</v>
      </c>
      <c r="B13" s="57">
        <f>'[2]13 Places'!F11</f>
        <v>109</v>
      </c>
      <c r="C13" s="35" t="str">
        <f>'[2]13 Places'!J11</f>
        <v>ST Mary's Anglican</v>
      </c>
      <c r="D13"/>
      <c r="E13" s="56" t="str">
        <f>'[2]14 Places'!E11</f>
        <v>Tenth</v>
      </c>
      <c r="F13" s="57">
        <f>'[2]14 Places'!F11</f>
        <v>126</v>
      </c>
      <c r="G13" s="35" t="str">
        <f>'[2]14 Places'!J11</f>
        <v>Churchlands</v>
      </c>
      <c r="H13"/>
      <c r="I13" s="56" t="str">
        <f>'[2]15 Places'!E11</f>
        <v>Tenth</v>
      </c>
      <c r="J13" s="57">
        <f>'[2]15 Places'!F11</f>
        <v>164</v>
      </c>
      <c r="K13" s="35" t="str">
        <f>'[2]15 Places'!J11</f>
        <v>PLC</v>
      </c>
      <c r="L13"/>
      <c r="R13"/>
      <c r="S13"/>
    </row>
    <row r="14" spans="1:19" ht="12.75">
      <c r="A14" s="56" t="str">
        <f>'[2]13 Places'!E12</f>
        <v>Eleventh</v>
      </c>
      <c r="B14" s="57">
        <f>'[2]13 Places'!F12</f>
        <v>145</v>
      </c>
      <c r="C14" s="35" t="str">
        <f>'[2]13 Places'!J12</f>
        <v>St Brigid's College</v>
      </c>
      <c r="D14"/>
      <c r="E14" s="56" t="str">
        <f>'[2]14 Places'!E12</f>
        <v>Eleventh</v>
      </c>
      <c r="F14" s="57">
        <f>'[2]14 Places'!F12</f>
        <v>131</v>
      </c>
      <c r="G14" s="35" t="str">
        <f>'[2]14 Places'!J12</f>
        <v>MLC</v>
      </c>
      <c r="H14"/>
      <c r="I14" s="56" t="str">
        <f>'[2]15 Places'!E12</f>
        <v>Eleventh</v>
      </c>
      <c r="J14" s="57">
        <f>'[2]15 Places'!F12</f>
        <v>167</v>
      </c>
      <c r="K14" s="35" t="str">
        <f>'[2]15 Places'!J12</f>
        <v>Penrhos College</v>
      </c>
      <c r="L14"/>
      <c r="R14"/>
      <c r="S14"/>
    </row>
    <row r="15" spans="1:19" ht="12.75">
      <c r="A15" s="56" t="str">
        <f>'[2]13 Places'!E13</f>
        <v>Twelth</v>
      </c>
      <c r="B15" s="57">
        <f>'[2]13 Places'!F13</f>
        <v>162</v>
      </c>
      <c r="C15" s="35" t="str">
        <f>'[2]13 Places'!J13</f>
        <v>Kolbe College</v>
      </c>
      <c r="D15"/>
      <c r="E15" s="56" t="str">
        <f>'[2]14 Places'!E13</f>
        <v>Twelth</v>
      </c>
      <c r="F15" s="57">
        <f>'[2]14 Places'!F13</f>
        <v>170</v>
      </c>
      <c r="G15" s="35" t="str">
        <f>'[2]14 Places'!J13</f>
        <v>St Stephen's Carramar</v>
      </c>
      <c r="H15"/>
      <c r="I15" s="56" t="str">
        <f>'[2]15 Places'!E13</f>
        <v>Twelth</v>
      </c>
      <c r="J15" s="57">
        <f>'[2]15 Places'!F13</f>
        <v>174</v>
      </c>
      <c r="K15" s="35" t="str">
        <f>'[2]15 Places'!J13</f>
        <v>Prendiville Catholic College</v>
      </c>
      <c r="L15"/>
      <c r="R15"/>
      <c r="S15"/>
    </row>
    <row r="16" spans="1:19" ht="12.75">
      <c r="A16" s="56" t="str">
        <f>'[2]13 Places'!E14</f>
        <v>Thirteenth</v>
      </c>
      <c r="B16" s="57">
        <f>'[2]13 Places'!F14</f>
        <v>226</v>
      </c>
      <c r="C16" s="35" t="str">
        <f>'[2]13 Places'!J14</f>
        <v>St Stephen's Carramar</v>
      </c>
      <c r="D16"/>
      <c r="E16" s="56" t="str">
        <f>'[2]14 Places'!E14</f>
        <v>Thirteenth</v>
      </c>
      <c r="F16" s="57">
        <f>'[2]14 Places'!F14</f>
        <v>183</v>
      </c>
      <c r="G16" s="35" t="str">
        <f>'[2]14 Places'!J14</f>
        <v>Sacred Heart College</v>
      </c>
      <c r="H16"/>
      <c r="I16" s="56" t="str">
        <f>'[2]15 Places'!E14</f>
        <v>Thirteenth</v>
      </c>
      <c r="J16" s="57">
        <f>'[2]15 Places'!F14</f>
        <v>176</v>
      </c>
      <c r="K16" s="35" t="str">
        <f>'[2]15 Places'!J14</f>
        <v>Duncraig SHS</v>
      </c>
      <c r="L16"/>
      <c r="R16"/>
      <c r="S16"/>
    </row>
    <row r="17" spans="1:19" ht="12.75">
      <c r="A17" s="56" t="str">
        <f>'[2]13 Places'!E15</f>
        <v>Fourteenth</v>
      </c>
      <c r="B17" s="57">
        <f>'[2]13 Places'!F15</f>
        <v>227</v>
      </c>
      <c r="C17" s="35" t="str">
        <f>'[2]13 Places'!J15</f>
        <v>Penrhos College</v>
      </c>
      <c r="D17"/>
      <c r="E17" s="56" t="str">
        <f>'[2]14 Places'!E15</f>
        <v>Fourteenth</v>
      </c>
      <c r="F17" s="57">
        <f>'[2]14 Places'!F15</f>
        <v>184</v>
      </c>
      <c r="G17" s="35" t="str">
        <f>'[2]14 Places'!J15</f>
        <v>Prendiville Catholic College</v>
      </c>
      <c r="H17"/>
      <c r="I17" s="56" t="str">
        <f>'[2]15 Places'!E15</f>
        <v>Fourteenth</v>
      </c>
      <c r="J17" s="57">
        <f>'[2]15 Places'!F15</f>
        <v>204</v>
      </c>
      <c r="K17" s="35" t="str">
        <f>'[2]15 Places'!J15</f>
        <v>Perth College</v>
      </c>
      <c r="L17"/>
      <c r="R17"/>
      <c r="S17"/>
    </row>
    <row r="18" spans="1:19" ht="12.75">
      <c r="A18" s="56" t="str">
        <f>'[2]13 Places'!E16</f>
        <v>Fifteenth</v>
      </c>
      <c r="B18" s="57">
        <f>'[2]13 Places'!F16</f>
        <v>232</v>
      </c>
      <c r="C18" s="35" t="str">
        <f>'[2]13 Places'!J16</f>
        <v>Perth College</v>
      </c>
      <c r="D18"/>
      <c r="E18" s="56" t="str">
        <f>'[2]14 Places'!E16</f>
        <v>Fifteenth</v>
      </c>
      <c r="F18" s="57">
        <f>'[2]14 Places'!F16</f>
        <v>252</v>
      </c>
      <c r="G18" s="35" t="str">
        <f>'[2]14 Places'!J16</f>
        <v>Woodvale SHS</v>
      </c>
      <c r="H18"/>
      <c r="I18" s="56" t="str">
        <f>'[2]15 Places'!E16</f>
        <v>Fifteenth</v>
      </c>
      <c r="J18" s="57">
        <f>'[2]15 Places'!F16</f>
        <v>213</v>
      </c>
      <c r="K18" s="35" t="str">
        <f>'[2]15 Places'!J16</f>
        <v>Mercedes College</v>
      </c>
      <c r="L18"/>
      <c r="R18"/>
      <c r="S18"/>
    </row>
    <row r="19" spans="1:19" ht="12.75">
      <c r="A19" s="56" t="str">
        <f>'[2]13 Places'!E17</f>
        <v>Sixteenth</v>
      </c>
      <c r="B19" s="57">
        <f>'[2]13 Places'!F17</f>
        <v>262</v>
      </c>
      <c r="C19" s="35" t="str">
        <f>'[2]13 Places'!J17</f>
        <v>St Hilda's</v>
      </c>
      <c r="D19"/>
      <c r="E19" s="56" t="str">
        <f>'[2]14 Places'!E17</f>
        <v>Sixteenth</v>
      </c>
      <c r="F19" s="57">
        <f>'[2]14 Places'!F17</f>
        <v>253</v>
      </c>
      <c r="G19" s="35" t="str">
        <f>'[2]14 Places'!J17</f>
        <v>Perth College</v>
      </c>
      <c r="H19"/>
      <c r="I19" s="56" t="str">
        <f>'[2]15 Places'!E17</f>
        <v>Sixteenth</v>
      </c>
      <c r="J19" s="57">
        <f>'[2]15 Places'!F17</f>
        <v>221</v>
      </c>
      <c r="K19" s="35" t="str">
        <f>'[2]15 Places'!J17</f>
        <v>St Brigid's College</v>
      </c>
      <c r="L19"/>
      <c r="R19"/>
      <c r="S19"/>
    </row>
    <row r="20" spans="1:19" ht="12.75">
      <c r="A20" s="56" t="str">
        <f>'[2]13 Places'!E18</f>
        <v>Seventeenth</v>
      </c>
      <c r="B20" s="57">
        <f>'[2]13 Places'!F18</f>
        <v>277</v>
      </c>
      <c r="C20" s="35" t="str">
        <f>'[2]13 Places'!J18</f>
        <v>St Mark's Anglican</v>
      </c>
      <c r="D20"/>
      <c r="E20" s="56" t="str">
        <f>'[2]14 Places'!E18</f>
        <v>Seventeenth</v>
      </c>
      <c r="F20" s="57">
        <f>'[2]14 Places'!F18</f>
        <v>259</v>
      </c>
      <c r="G20" s="35" t="str">
        <f>'[2]14 Places'!J18</f>
        <v>St Brigid's College</v>
      </c>
      <c r="H20"/>
      <c r="I20" s="56" t="str">
        <f>'[2]15 Places'!E18</f>
        <v>Seventeenth</v>
      </c>
      <c r="J20" s="57">
        <f>'[2]15 Places'!F18</f>
        <v>271</v>
      </c>
      <c r="K20" s="35" t="str">
        <f>'[2]15 Places'!J18</f>
        <v>Perth College</v>
      </c>
      <c r="L20"/>
      <c r="R20"/>
      <c r="S20"/>
    </row>
    <row r="21" spans="1:19" ht="12.75">
      <c r="A21" s="56" t="str">
        <f>'[2]13 Places'!E19</f>
        <v>Eighteenth</v>
      </c>
      <c r="B21" s="57">
        <f>'[2]13 Places'!F19</f>
        <v>292</v>
      </c>
      <c r="C21" s="35" t="str">
        <f>'[2]13 Places'!J19</f>
        <v>Rossmoyne SHS</v>
      </c>
      <c r="D21"/>
      <c r="E21" s="56" t="str">
        <f>'[2]14 Places'!E19</f>
        <v>Eighteenth</v>
      </c>
      <c r="F21" s="57">
        <f>'[2]14 Places'!F19</f>
        <v>343</v>
      </c>
      <c r="G21" s="35" t="str">
        <f>'[2]14 Places'!J19</f>
        <v>Mercedes College</v>
      </c>
      <c r="H21"/>
      <c r="I21" s="56" t="str">
        <f>'[2]15 Places'!E19</f>
        <v>Eighteenth</v>
      </c>
      <c r="J21" s="57">
        <f>'[2]15 Places'!F19</f>
        <v>285</v>
      </c>
      <c r="K21" s="35" t="str">
        <f>'[2]15 Places'!J19</f>
        <v>St Stephen's Duncraig</v>
      </c>
      <c r="L21"/>
      <c r="R21"/>
      <c r="S21"/>
    </row>
    <row r="22" spans="1:19" ht="12.75">
      <c r="A22" s="56" t="str">
        <f>'[2]13 Places'!E20</f>
        <v>Nineteenth</v>
      </c>
      <c r="B22" s="57">
        <f>'[2]13 Places'!F20</f>
        <v>341</v>
      </c>
      <c r="C22" s="35" t="str">
        <f>'[2]13 Places'!J20</f>
        <v>Comet Bay College</v>
      </c>
      <c r="D22"/>
      <c r="E22" s="56" t="str">
        <f>'[2]14 Places'!E20</f>
        <v>Nineteenth</v>
      </c>
      <c r="F22" s="57">
        <f>'[2]14 Places'!F20</f>
        <v>373</v>
      </c>
      <c r="G22" s="35" t="str">
        <f>'[2]14 Places'!J20</f>
        <v>Kalamunda SHS</v>
      </c>
      <c r="H22"/>
      <c r="I22" s="56" t="str">
        <f>'[2]15 Places'!E20</f>
        <v>Nineteenth</v>
      </c>
      <c r="J22" s="57">
        <f>'[2]15 Places'!F20</f>
        <v>331</v>
      </c>
      <c r="K22" s="35" t="str">
        <f>'[2]15 Places'!J20</f>
        <v>St Stephen's Carramar</v>
      </c>
      <c r="L22"/>
      <c r="R22"/>
      <c r="S22"/>
    </row>
    <row r="23" spans="1:19" ht="13.5" thickBot="1">
      <c r="A23" s="58" t="str">
        <f>'[2]13 Places'!E21</f>
        <v>Twentieth</v>
      </c>
      <c r="B23" s="59">
        <f>'[2]13 Places'!F21</f>
        <v>363</v>
      </c>
      <c r="C23" s="60" t="str">
        <f>'[2]13 Places'!J21</f>
        <v>Duncraig SHS</v>
      </c>
      <c r="D23"/>
      <c r="E23" s="58" t="str">
        <f>'[2]14 Places'!E21</f>
        <v>Twentieth</v>
      </c>
      <c r="F23" s="59">
        <f>'[2]14 Places'!F21</f>
        <v>385</v>
      </c>
      <c r="G23" s="60" t="str">
        <f>'[2]14 Places'!J21</f>
        <v>Perth College</v>
      </c>
      <c r="H23"/>
      <c r="I23" s="58" t="str">
        <f>'[2]15 Places'!E21</f>
        <v>Twentieth</v>
      </c>
      <c r="J23" s="59">
        <f>'[2]15 Places'!F21</f>
        <v>394</v>
      </c>
      <c r="K23" s="60" t="str">
        <f>'[2]15 Places'!J21</f>
        <v>Rossmoyne SHS</v>
      </c>
      <c r="L23"/>
      <c r="R23"/>
      <c r="S23"/>
    </row>
    <row r="24" spans="1:19" ht="13.5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3.5" thickBot="1">
      <c r="A25" s="48" t="str">
        <f>'[2]16 Places'!E1</f>
        <v>16 Year Old Girls</v>
      </c>
      <c r="B25" s="49"/>
      <c r="C25" s="50"/>
      <c r="D25"/>
      <c r="E25" s="48" t="str">
        <f>'[2]17 Places'!E1</f>
        <v>17 Year old Girls</v>
      </c>
      <c r="F25" s="49"/>
      <c r="G25" s="50"/>
      <c r="H25"/>
      <c r="I25" s="62"/>
      <c r="J25" s="62"/>
      <c r="K25" s="62"/>
      <c r="M25"/>
      <c r="N25"/>
      <c r="O25"/>
      <c r="P25"/>
      <c r="Q25"/>
      <c r="R25"/>
      <c r="S25"/>
    </row>
    <row r="26" spans="1:19" ht="12.75">
      <c r="A26" s="51" t="str">
        <f>'[2]16 Places'!E2</f>
        <v>First</v>
      </c>
      <c r="B26" s="52">
        <f>'[2]16 Places'!F2</f>
        <v>27</v>
      </c>
      <c r="C26" s="34" t="str">
        <f>'[2]16 Places'!J2</f>
        <v>Penrhos College</v>
      </c>
      <c r="D26"/>
      <c r="E26" s="51" t="str">
        <f>'[2]17 Places'!E2</f>
        <v>First</v>
      </c>
      <c r="F26" s="52">
        <f>'[2]17 Places'!F2</f>
        <v>21</v>
      </c>
      <c r="G26" s="34" t="str">
        <f>'[2]17 Places'!J2</f>
        <v>Penrhos College</v>
      </c>
      <c r="H26"/>
      <c r="M26"/>
      <c r="N26"/>
      <c r="O26"/>
      <c r="P26"/>
      <c r="Q26"/>
      <c r="R26"/>
      <c r="S26"/>
    </row>
    <row r="27" spans="1:19" ht="12.75">
      <c r="A27" s="56" t="str">
        <f>'[2]16 Places'!E3</f>
        <v>Second</v>
      </c>
      <c r="B27" s="57">
        <f>'[2]16 Places'!F3</f>
        <v>36</v>
      </c>
      <c r="C27" s="35" t="str">
        <f>'[2]16 Places'!J3</f>
        <v>Iona</v>
      </c>
      <c r="D27"/>
      <c r="E27" s="56" t="str">
        <f>'[2]17 Places'!E3</f>
        <v>Second</v>
      </c>
      <c r="F27" s="57">
        <f>'[2]17 Places'!F3</f>
        <v>56</v>
      </c>
      <c r="G27" s="35" t="str">
        <f>'[2]17 Places'!J3</f>
        <v>Kelmscott SHS</v>
      </c>
      <c r="H27"/>
      <c r="M27"/>
      <c r="N27"/>
      <c r="O27"/>
      <c r="P27"/>
      <c r="Q27"/>
      <c r="R27"/>
      <c r="S27"/>
    </row>
    <row r="28" spans="1:19" ht="12.75">
      <c r="A28" s="56" t="str">
        <f>'[2]16 Places'!E4</f>
        <v>Third</v>
      </c>
      <c r="B28" s="57">
        <f>'[2]16 Places'!F4</f>
        <v>63</v>
      </c>
      <c r="C28" s="35" t="str">
        <f>'[2]16 Places'!J4</f>
        <v>Prendiville Catholic College</v>
      </c>
      <c r="D28"/>
      <c r="E28" s="56" t="str">
        <f>'[2]17 Places'!E4</f>
        <v>Third</v>
      </c>
      <c r="F28" s="57">
        <f>'[2]17 Places'!F4</f>
        <v>58</v>
      </c>
      <c r="G28" s="35" t="str">
        <f>'[2]17 Places'!J4</f>
        <v>St Mark's Anglican</v>
      </c>
      <c r="H28"/>
      <c r="M28"/>
      <c r="N28"/>
      <c r="O28"/>
      <c r="P28"/>
      <c r="Q28"/>
      <c r="R28"/>
      <c r="S28"/>
    </row>
    <row r="29" spans="1:19" ht="12.75">
      <c r="A29" s="56" t="str">
        <f>'[2]16 Places'!E5</f>
        <v>Fourth</v>
      </c>
      <c r="B29" s="57">
        <f>'[2]16 Places'!F5</f>
        <v>63</v>
      </c>
      <c r="C29" s="35" t="str">
        <f>'[2]16 Places'!J5</f>
        <v>Prendiville Catholic College</v>
      </c>
      <c r="D29"/>
      <c r="E29" s="56" t="str">
        <f>'[2]17 Places'!E5</f>
        <v>Fourth</v>
      </c>
      <c r="F29" s="57">
        <f>'[2]17 Places'!F5</f>
        <v>60</v>
      </c>
      <c r="G29" s="35" t="str">
        <f>'[2]17 Places'!J5</f>
        <v>Santa Maria College</v>
      </c>
      <c r="H29"/>
      <c r="M29"/>
      <c r="N29"/>
      <c r="O29"/>
      <c r="P29"/>
      <c r="Q29"/>
      <c r="R29"/>
      <c r="S29"/>
    </row>
    <row r="30" spans="1:19" ht="12.75">
      <c r="A30" s="56" t="str">
        <f>'[2]16 Places'!E6</f>
        <v>Fifth</v>
      </c>
      <c r="B30" s="57">
        <f>'[2]16 Places'!F6</f>
        <v>73</v>
      </c>
      <c r="C30" s="35" t="str">
        <f>'[2]16 Places'!J6</f>
        <v>ST Mary's Anglican</v>
      </c>
      <c r="D30"/>
      <c r="E30" s="56" t="str">
        <f>'[2]17 Places'!E6</f>
        <v>Fifth</v>
      </c>
      <c r="F30" s="57">
        <f>'[2]17 Places'!F6</f>
        <v>70</v>
      </c>
      <c r="G30" s="35" t="str">
        <f>'[2]17 Places'!J6</f>
        <v>Perth College</v>
      </c>
      <c r="H30"/>
      <c r="M30"/>
      <c r="N30"/>
      <c r="O30"/>
      <c r="P30"/>
      <c r="Q30"/>
      <c r="R30"/>
      <c r="S30"/>
    </row>
    <row r="31" spans="1:19" ht="12.75">
      <c r="A31" s="56" t="str">
        <f>'[2]16 Places'!E7</f>
        <v>Sixth</v>
      </c>
      <c r="B31" s="57">
        <f>'[2]16 Places'!F7</f>
        <v>77</v>
      </c>
      <c r="C31" s="35" t="str">
        <f>'[2]16 Places'!J7</f>
        <v>Sacred Heart College</v>
      </c>
      <c r="D31"/>
      <c r="E31" s="56" t="str">
        <f>'[2]17 Places'!E7</f>
        <v>Sixth</v>
      </c>
      <c r="F31" s="57">
        <f>'[2]17 Places'!F7</f>
        <v>91</v>
      </c>
      <c r="G31" s="35" t="str">
        <f>'[2]17 Places'!J7</f>
        <v>Iona</v>
      </c>
      <c r="H31"/>
      <c r="M31"/>
      <c r="N31"/>
      <c r="O31"/>
      <c r="P31"/>
      <c r="Q31"/>
      <c r="R31"/>
      <c r="S31"/>
    </row>
    <row r="32" spans="1:19" ht="12.75">
      <c r="A32" s="56" t="str">
        <f>'[2]16 Places'!E8</f>
        <v>Seventh</v>
      </c>
      <c r="B32" s="57">
        <f>'[2]16 Places'!F8</f>
        <v>84</v>
      </c>
      <c r="C32" s="35" t="str">
        <f>'[2]16 Places'!J8</f>
        <v>St Stephen's Carramar</v>
      </c>
      <c r="D32"/>
      <c r="E32" s="56" t="str">
        <f>'[2]17 Places'!E8</f>
        <v>Seventh</v>
      </c>
      <c r="F32" s="57">
        <f>'[2]17 Places'!F8</f>
        <v>92</v>
      </c>
      <c r="G32" s="35" t="str">
        <f>'[2]17 Places'!J8</f>
        <v>Prendiville Catholic College</v>
      </c>
      <c r="H32"/>
      <c r="M32"/>
      <c r="N32"/>
      <c r="O32"/>
      <c r="P32"/>
      <c r="Q32"/>
      <c r="R32"/>
      <c r="S32"/>
    </row>
    <row r="33" spans="1:19" ht="12.75">
      <c r="A33" s="56" t="str">
        <f>'[2]16 Places'!E9</f>
        <v>Eighth</v>
      </c>
      <c r="B33" s="57">
        <f>'[2]16 Places'!F9</f>
        <v>87</v>
      </c>
      <c r="C33" s="35" t="str">
        <f>'[2]16 Places'!J9</f>
        <v>Santa Maria College</v>
      </c>
      <c r="D33"/>
      <c r="E33" s="56" t="str">
        <f>'[2]17 Places'!E9</f>
        <v>Eighth</v>
      </c>
      <c r="F33" s="57">
        <f>'[2]17 Places'!F9</f>
        <v>104</v>
      </c>
      <c r="G33" s="35" t="str">
        <f>'[2]17 Places'!J9</f>
        <v>St Brigid's College</v>
      </c>
      <c r="H33"/>
      <c r="M33"/>
      <c r="N33"/>
      <c r="O33"/>
      <c r="P33"/>
      <c r="Q33"/>
      <c r="R33"/>
      <c r="S33"/>
    </row>
    <row r="34" spans="1:19" ht="12.75">
      <c r="A34" s="56" t="str">
        <f>'[2]16 Places'!E10</f>
        <v>Ninth</v>
      </c>
      <c r="B34" s="57">
        <f>'[2]16 Places'!F10</f>
        <v>98</v>
      </c>
      <c r="C34" s="35" t="str">
        <f>'[2]16 Places'!J10</f>
        <v>St Brigid's College</v>
      </c>
      <c r="D34"/>
      <c r="E34" s="56" t="str">
        <f>'[2]17 Places'!E10</f>
        <v>Ninth</v>
      </c>
      <c r="F34" s="57">
        <f>'[2]17 Places'!F10</f>
        <v>106</v>
      </c>
      <c r="G34" s="35" t="str">
        <f>'[2]17 Places'!J10</f>
        <v>Sacred Heart College</v>
      </c>
      <c r="H34"/>
      <c r="M34"/>
      <c r="N34"/>
      <c r="O34"/>
      <c r="P34"/>
      <c r="Q34"/>
      <c r="R34"/>
      <c r="S34"/>
    </row>
    <row r="35" spans="1:19" ht="12.75">
      <c r="A35" s="56" t="str">
        <f>'[2]16 Places'!E11</f>
        <v>Tenth</v>
      </c>
      <c r="B35" s="57">
        <f>'[2]16 Places'!F11</f>
        <v>120</v>
      </c>
      <c r="C35" s="35" t="str">
        <f>'[2]16 Places'!J11</f>
        <v>Mercedes College</v>
      </c>
      <c r="D35"/>
      <c r="E35" s="56" t="str">
        <f>'[2]17 Places'!E11</f>
        <v>Tenth</v>
      </c>
      <c r="F35" s="57">
        <f>'[2]17 Places'!F11</f>
        <v>114</v>
      </c>
      <c r="G35" s="35" t="str">
        <f>'[2]17 Places'!J11</f>
        <v>Penrhos College</v>
      </c>
      <c r="H35"/>
      <c r="M35"/>
      <c r="N35"/>
      <c r="O35"/>
      <c r="P35"/>
      <c r="Q35"/>
      <c r="R35"/>
      <c r="S35"/>
    </row>
    <row r="36" spans="1:19" ht="12.75">
      <c r="A36" s="56" t="str">
        <f>'[2]16 Places'!E12</f>
        <v>Eleventh</v>
      </c>
      <c r="B36" s="57">
        <f>'[2]16 Places'!F12</f>
        <v>132</v>
      </c>
      <c r="C36" s="35" t="str">
        <f>'[2]16 Places'!J12</f>
        <v>Kelmscott SHS</v>
      </c>
      <c r="D36"/>
      <c r="E36" s="56" t="str">
        <f>'[2]17 Places'!E12</f>
        <v>Eleventh</v>
      </c>
      <c r="F36" s="57">
        <f>'[2]17 Places'!F12</f>
        <v>120</v>
      </c>
      <c r="G36" s="35" t="str">
        <f>'[2]17 Places'!J12</f>
        <v>St Stephen's Carramar</v>
      </c>
      <c r="H36"/>
      <c r="M36"/>
      <c r="N36"/>
      <c r="O36"/>
      <c r="P36"/>
      <c r="Q36"/>
      <c r="R36"/>
      <c r="S36"/>
    </row>
    <row r="37" spans="1:19" ht="13.5" thickBot="1">
      <c r="A37" s="56" t="str">
        <f>'[2]16 Places'!E13</f>
        <v>Twelth</v>
      </c>
      <c r="B37" s="57">
        <f>'[2]16 Places'!F13</f>
        <v>153</v>
      </c>
      <c r="C37" s="35" t="str">
        <f>'[2]16 Places'!J13</f>
        <v>St Stephen's Duncraig</v>
      </c>
      <c r="D37"/>
      <c r="E37" s="58" t="str">
        <f>'[2]17 Places'!E13</f>
        <v>Twelth</v>
      </c>
      <c r="F37" s="59">
        <f>'[2]17 Places'!F13</f>
        <v>223</v>
      </c>
      <c r="G37" s="60" t="str">
        <f>'[2]17 Places'!J13</f>
        <v>St Stephen's Duncraig</v>
      </c>
      <c r="H37"/>
      <c r="M37"/>
      <c r="N37"/>
      <c r="O37"/>
      <c r="P37"/>
      <c r="Q37"/>
      <c r="R37"/>
      <c r="S37"/>
    </row>
    <row r="38" spans="1:19" ht="12.75">
      <c r="A38" s="56" t="str">
        <f>'[2]16 Places'!E14</f>
        <v>Thirteenth</v>
      </c>
      <c r="B38" s="57">
        <f>'[2]16 Places'!F14</f>
        <v>166</v>
      </c>
      <c r="C38" s="35" t="str">
        <f>'[2]16 Places'!J14</f>
        <v>Perth College</v>
      </c>
      <c r="D38"/>
      <c r="H38"/>
      <c r="M38"/>
      <c r="N38"/>
      <c r="O38"/>
      <c r="P38"/>
      <c r="Q38"/>
      <c r="R38"/>
      <c r="S38"/>
    </row>
    <row r="39" spans="1:19" ht="12.75">
      <c r="A39" s="56" t="str">
        <f>'[2]16 Places'!E15</f>
        <v>Fourteenth</v>
      </c>
      <c r="B39" s="57">
        <f>'[2]16 Places'!F15</f>
        <v>174</v>
      </c>
      <c r="C39" s="35" t="str">
        <f>'[2]16 Places'!J15</f>
        <v>St Hilda's</v>
      </c>
      <c r="D39"/>
      <c r="H39"/>
      <c r="M39"/>
      <c r="N39"/>
      <c r="O39"/>
      <c r="P39"/>
      <c r="Q39"/>
      <c r="R39"/>
      <c r="S39"/>
    </row>
    <row r="40" spans="1:19" ht="12.75">
      <c r="A40" s="56" t="str">
        <f>'[2]16 Places'!E16</f>
        <v>Fifteenth</v>
      </c>
      <c r="B40" s="57">
        <f>'[2]16 Places'!F16</f>
        <v>202</v>
      </c>
      <c r="C40" s="35" t="str">
        <f>'[2]16 Places'!J16</f>
        <v>St Mark's Anglican</v>
      </c>
      <c r="D40"/>
      <c r="H40"/>
      <c r="M40"/>
      <c r="N40"/>
      <c r="O40"/>
      <c r="P40"/>
      <c r="Q40"/>
      <c r="R40"/>
      <c r="S40"/>
    </row>
    <row r="41" spans="1:19" ht="12.75">
      <c r="A41" s="56" t="str">
        <f>'[2]16 Places'!E17</f>
        <v>Sixteenth</v>
      </c>
      <c r="B41" s="57">
        <f>'[2]16 Places'!F17</f>
        <v>234</v>
      </c>
      <c r="C41" s="35" t="str">
        <f>'[2]16 Places'!J17</f>
        <v>Great Southern Grammar</v>
      </c>
      <c r="D41"/>
      <c r="H41"/>
      <c r="M41"/>
      <c r="N41"/>
      <c r="O41"/>
      <c r="P41"/>
      <c r="Q41"/>
      <c r="R41"/>
      <c r="S41"/>
    </row>
    <row r="42" spans="1:19" ht="13.5" thickBot="1">
      <c r="A42" s="58" t="str">
        <f>'[2]16 Places'!E18</f>
        <v>Seventeenth</v>
      </c>
      <c r="B42" s="59">
        <f>'[2]16 Places'!F18</f>
        <v>300</v>
      </c>
      <c r="C42" s="60" t="str">
        <f>'[2]16 Places'!J18</f>
        <v>Penrhos College</v>
      </c>
      <c r="D42"/>
      <c r="H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M43"/>
      <c r="N43"/>
      <c r="O43"/>
      <c r="P43"/>
      <c r="Q43"/>
      <c r="R43"/>
      <c r="S4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57421875" style="0" bestFit="1" customWidth="1"/>
    <col min="2" max="2" width="8.28125" style="0" bestFit="1" customWidth="1"/>
    <col min="3" max="5" width="0" style="0" hidden="1" customWidth="1"/>
    <col min="6" max="6" width="25.140625" style="0" bestFit="1" customWidth="1"/>
    <col min="7" max="7" width="3.28125" style="0" customWidth="1"/>
    <col min="8" max="8" width="10.57421875" style="0" bestFit="1" customWidth="1"/>
    <col min="9" max="9" width="8.28125" style="0" bestFit="1" customWidth="1"/>
    <col min="10" max="12" width="0" style="0" hidden="1" customWidth="1"/>
    <col min="13" max="13" width="25.140625" style="0" bestFit="1" customWidth="1"/>
    <col min="14" max="14" width="3.28125" style="0" customWidth="1"/>
    <col min="15" max="15" width="13.421875" style="0" bestFit="1" customWidth="1"/>
    <col min="16" max="16" width="8.28125" style="0" bestFit="1" customWidth="1"/>
    <col min="17" max="19" width="0" style="0" hidden="1" customWidth="1"/>
    <col min="20" max="20" width="25.140625" style="0" bestFit="1" customWidth="1"/>
    <col min="21" max="21" width="3.28125" style="0" hidden="1" customWidth="1"/>
    <col min="22" max="26" width="0" style="0" hidden="1" customWidth="1"/>
  </cols>
  <sheetData>
    <row r="1" spans="1:20" ht="20.25">
      <c r="A1" s="42" t="s">
        <v>166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ht="13.5" thickBot="1"/>
    <row r="3" spans="1:26" ht="13.5" thickBot="1">
      <c r="A3" s="43" t="str">
        <f>'[1]13 Places'!E1</f>
        <v>13 YEAR OLD BOYS</v>
      </c>
      <c r="B3" s="44"/>
      <c r="C3" s="44"/>
      <c r="D3" s="44"/>
      <c r="E3" s="44"/>
      <c r="F3" s="45"/>
      <c r="H3" s="43" t="str">
        <f>'[1]14 Places'!E1</f>
        <v>14 YEAR OLD BOYS</v>
      </c>
      <c r="I3" s="46"/>
      <c r="J3" s="46">
        <f>'[1]14 Places'!G1</f>
        <v>0</v>
      </c>
      <c r="K3" s="46">
        <f>'[1]14 Places'!H1</f>
        <v>0</v>
      </c>
      <c r="L3" s="46">
        <f>'[1]14 Places'!I1</f>
        <v>0</v>
      </c>
      <c r="M3" s="47"/>
      <c r="O3" s="43" t="str">
        <f>'[1]15 Places'!E1</f>
        <v>15 YEAR OLD BOYS</v>
      </c>
      <c r="P3" s="44"/>
      <c r="Q3" s="44">
        <f>'[1]15 Places'!G1</f>
        <v>0</v>
      </c>
      <c r="R3" s="44">
        <f>'[1]15 Places'!H1</f>
        <v>0</v>
      </c>
      <c r="S3" s="44">
        <f>'[1]15 Places'!I1</f>
        <v>0</v>
      </c>
      <c r="T3" s="45"/>
      <c r="V3" s="48" t="str">
        <f>'[1]Total School Points'!J1</f>
        <v>BOYS OVERALL</v>
      </c>
      <c r="W3" s="49"/>
      <c r="X3" s="49">
        <f>'[1]Total School Points'!L1</f>
        <v>0</v>
      </c>
      <c r="Y3" s="49">
        <f>'[1]Total School Points'!M1</f>
        <v>0</v>
      </c>
      <c r="Z3" s="50"/>
    </row>
    <row r="4" spans="1:26" ht="12.75">
      <c r="A4" s="51" t="str">
        <f>'[1]13 Places'!E2</f>
        <v>First</v>
      </c>
      <c r="B4" s="52">
        <f>'[1]13 Places'!F2</f>
        <v>47</v>
      </c>
      <c r="C4" s="52" t="str">
        <f>'[1]13 Places'!G2</f>
        <v>SACRED HEART COLLEGE</v>
      </c>
      <c r="D4" s="52" t="str">
        <f>'[1]13 Places'!H2</f>
        <v>SACRED HEART COLLEGE</v>
      </c>
      <c r="E4" s="52">
        <f>'[1]13 Places'!I2</f>
        <v>0</v>
      </c>
      <c r="F4" s="34" t="str">
        <f>'[1]13 Places'!J2</f>
        <v>SACRED HEART COLLEGE</v>
      </c>
      <c r="H4" s="51" t="str">
        <f>'[1]14 Places'!E2</f>
        <v>First</v>
      </c>
      <c r="I4" s="52">
        <f>'[1]14 Places'!F2</f>
        <v>15</v>
      </c>
      <c r="J4" s="52" t="str">
        <f>'[1]14 Places'!G2</f>
        <v>Trinity College</v>
      </c>
      <c r="K4" s="52" t="str">
        <f>'[1]14 Places'!H2</f>
        <v>Trinity College</v>
      </c>
      <c r="L4" s="52">
        <f>'[1]14 Places'!I2</f>
        <v>0</v>
      </c>
      <c r="M4" s="34" t="str">
        <f>'[1]14 Places'!J2</f>
        <v>Trinity College</v>
      </c>
      <c r="O4" s="53" t="str">
        <f>'[1]15 Places'!E2</f>
        <v>First</v>
      </c>
      <c r="P4" s="54">
        <f>'[1]15 Places'!F2</f>
        <v>32</v>
      </c>
      <c r="Q4" s="54" t="str">
        <f>'[1]15 Places'!G2</f>
        <v>Trinity College</v>
      </c>
      <c r="R4" s="54" t="str">
        <f>'[1]15 Places'!H2</f>
        <v>Trinity College</v>
      </c>
      <c r="S4" s="54">
        <f>'[1]15 Places'!I2</f>
        <v>0</v>
      </c>
      <c r="T4" s="55" t="str">
        <f>'[1]15 Places'!J2</f>
        <v>Trinity College</v>
      </c>
      <c r="V4" s="51" t="str">
        <f>'[1]Total School Points'!J2</f>
        <v>FIRST</v>
      </c>
      <c r="W4" s="52">
        <f>'[1]Total School Points'!K2</f>
        <v>248</v>
      </c>
      <c r="X4" s="52" t="str">
        <f>'[1]Total School Points'!L2</f>
        <v>SACRED HEART COLLEGE</v>
      </c>
      <c r="Y4" s="52">
        <f>'[1]Total School Points'!M2</f>
        <v>0</v>
      </c>
      <c r="Z4" s="34" t="str">
        <f>'[1]Total School Points'!N2</f>
        <v>SACRED HEART COLLEGE</v>
      </c>
    </row>
    <row r="5" spans="1:26" ht="12.75">
      <c r="A5" s="56" t="str">
        <f>'[1]13 Places'!E3</f>
        <v>Second</v>
      </c>
      <c r="B5" s="57">
        <f>'[1]13 Places'!F3</f>
        <v>60</v>
      </c>
      <c r="C5" s="57" t="str">
        <f>'[1]13 Places'!G3</f>
        <v>Prendiville Catholic College</v>
      </c>
      <c r="D5" s="57" t="str">
        <f>'[1]13 Places'!H3</f>
        <v>Prendiville Catholic College</v>
      </c>
      <c r="E5" s="57" t="e">
        <f>'[1]13 Places'!I3</f>
        <v>#N/A</v>
      </c>
      <c r="F5" s="35" t="str">
        <f>'[1]13 Places'!J3</f>
        <v>Prendiville Catholic College</v>
      </c>
      <c r="H5" s="56" t="str">
        <f>'[1]14 Places'!E3</f>
        <v>Second</v>
      </c>
      <c r="I5" s="57">
        <f>'[1]14 Places'!F3</f>
        <v>36</v>
      </c>
      <c r="J5" s="57" t="str">
        <f>'[1]14 Places'!G3</f>
        <v>Seton Catholic College</v>
      </c>
      <c r="K5" s="57" t="str">
        <f>'[1]14 Places'!H3</f>
        <v>Seton Catholic College</v>
      </c>
      <c r="L5" s="57" t="e">
        <f>'[1]14 Places'!I3</f>
        <v>#N/A</v>
      </c>
      <c r="M5" s="35" t="str">
        <f>'[1]14 Places'!J3</f>
        <v>Seton Catholic College</v>
      </c>
      <c r="O5" s="56" t="str">
        <f>'[1]15 Places'!E3</f>
        <v>Second</v>
      </c>
      <c r="P5" s="57">
        <f>'[1]15 Places'!F3</f>
        <v>46</v>
      </c>
      <c r="Q5" s="57" t="str">
        <f>'[1]15 Places'!G3</f>
        <v>Prendiville Catholic College</v>
      </c>
      <c r="R5" s="57" t="str">
        <f>'[1]15 Places'!H3</f>
        <v>Prendiville Catholic College</v>
      </c>
      <c r="S5" s="57" t="e">
        <f>'[1]15 Places'!I3</f>
        <v>#N/A</v>
      </c>
      <c r="T5" s="35" t="str">
        <f>'[1]15 Places'!J3</f>
        <v>Prendiville Catholic College</v>
      </c>
      <c r="V5" s="56" t="str">
        <f>'[1]Total School Points'!J3</f>
        <v>SECOND</v>
      </c>
      <c r="W5" s="57">
        <f>'[1]Total School Points'!K3</f>
        <v>305</v>
      </c>
      <c r="X5" s="57" t="str">
        <f>'[1]Total School Points'!L3</f>
        <v>Prendiville Catholic College</v>
      </c>
      <c r="Y5" s="57" t="str">
        <f>'[1]Total School Points'!M3</f>
        <v>Prendiville Catholic College</v>
      </c>
      <c r="Z5" s="35" t="str">
        <f>'[1]Total School Points'!N3</f>
        <v>Prendiville Catholic College</v>
      </c>
    </row>
    <row r="6" spans="1:26" ht="12.75">
      <c r="A6" s="56" t="str">
        <f>'[1]13 Places'!E4</f>
        <v>Third</v>
      </c>
      <c r="B6" s="57">
        <f>'[1]13 Places'!F4</f>
        <v>94</v>
      </c>
      <c r="C6" s="57" t="str">
        <f>'[1]13 Places'!G4</f>
        <v>St stephen's Duncraig</v>
      </c>
      <c r="D6" s="57" t="str">
        <f>'[1]13 Places'!H4</f>
        <v>St stephen's Duncraig</v>
      </c>
      <c r="E6" s="57" t="e">
        <f>'[1]13 Places'!I4</f>
        <v>#N/A</v>
      </c>
      <c r="F6" s="35" t="str">
        <f>'[1]13 Places'!J4</f>
        <v>St stephen's Duncraig</v>
      </c>
      <c r="H6" s="56" t="str">
        <f>'[1]14 Places'!E4</f>
        <v>Third</v>
      </c>
      <c r="I6" s="57">
        <f>'[1]14 Places'!F4</f>
        <v>42</v>
      </c>
      <c r="J6" s="57" t="str">
        <f>'[1]14 Places'!G4</f>
        <v>SACRED HEART COLLEGE</v>
      </c>
      <c r="K6" s="57" t="str">
        <f>'[1]14 Places'!H4</f>
        <v>SACRED HEART COLLEGE</v>
      </c>
      <c r="L6" s="57" t="e">
        <f>'[1]14 Places'!I4</f>
        <v>#N/A</v>
      </c>
      <c r="M6" s="35" t="str">
        <f>'[1]14 Places'!J4</f>
        <v>SACRED HEART COLLEGE</v>
      </c>
      <c r="O6" s="56" t="str">
        <f>'[1]15 Places'!E4</f>
        <v>Third</v>
      </c>
      <c r="P6" s="57">
        <f>'[1]15 Places'!F4</f>
        <v>48</v>
      </c>
      <c r="Q6" s="57" t="str">
        <f>'[1]15 Places'!G4</f>
        <v>SACRED HEART COLLEGE</v>
      </c>
      <c r="R6" s="57" t="str">
        <f>'[1]15 Places'!H4</f>
        <v>SACRED HEART COLLEGE</v>
      </c>
      <c r="S6" s="57" t="e">
        <f>'[1]15 Places'!I4</f>
        <v>#N/A</v>
      </c>
      <c r="T6" s="35" t="str">
        <f>'[1]15 Places'!J4</f>
        <v>SACRED HEART COLLEGE</v>
      </c>
      <c r="V6" s="56" t="str">
        <f>'[1]Total School Points'!J4</f>
        <v>THIRD</v>
      </c>
      <c r="W6" s="57">
        <f>'[1]Total School Points'!K4</f>
        <v>357</v>
      </c>
      <c r="X6" s="57" t="str">
        <f>'[1]Total School Points'!L4</f>
        <v>Aquinas</v>
      </c>
      <c r="Y6" s="57" t="str">
        <f>'[1]Total School Points'!M4</f>
        <v>Prendiville Catholic College</v>
      </c>
      <c r="Z6" s="35" t="str">
        <f>'[1]Total School Points'!N4</f>
        <v>Aquinas</v>
      </c>
    </row>
    <row r="7" spans="1:26" ht="12.75">
      <c r="A7" s="56" t="str">
        <f>'[1]13 Places'!E5</f>
        <v>Fourth</v>
      </c>
      <c r="B7" s="57">
        <f>'[1]13 Places'!F5</f>
        <v>99</v>
      </c>
      <c r="C7" s="57" t="str">
        <f>'[1]13 Places'!G5</f>
        <v>Aquinas</v>
      </c>
      <c r="D7" s="57" t="str">
        <f>'[1]13 Places'!H5</f>
        <v>Aquinas</v>
      </c>
      <c r="E7" s="57" t="e">
        <f>'[1]13 Places'!I5</f>
        <v>#N/A</v>
      </c>
      <c r="F7" s="35" t="str">
        <f>'[1]13 Places'!J5</f>
        <v>Aquinas</v>
      </c>
      <c r="H7" s="56" t="str">
        <f>'[1]14 Places'!E5</f>
        <v>Fourth</v>
      </c>
      <c r="I7" s="57">
        <f>'[1]14 Places'!F5</f>
        <v>56</v>
      </c>
      <c r="J7" s="57" t="str">
        <f>'[1]14 Places'!G5</f>
        <v>Duncraig SHS</v>
      </c>
      <c r="K7" s="57" t="str">
        <f>'[1]14 Places'!H5</f>
        <v>Duncraig SHS</v>
      </c>
      <c r="L7" s="57" t="str">
        <f>'[1]14 Places'!I5</f>
        <v>Duncraig SHS</v>
      </c>
      <c r="M7" s="35" t="str">
        <f>'[1]14 Places'!J5</f>
        <v>Duncraig SHS</v>
      </c>
      <c r="O7" s="56" t="str">
        <f>'[1]15 Places'!E5</f>
        <v>Fourth</v>
      </c>
      <c r="P7" s="57">
        <f>'[1]15 Places'!F5</f>
        <v>66</v>
      </c>
      <c r="Q7" s="57" t="str">
        <f>'[1]15 Places'!G5</f>
        <v>Duncraig SHS</v>
      </c>
      <c r="R7" s="57" t="str">
        <f>'[1]15 Places'!H5</f>
        <v>Duncraig SHS</v>
      </c>
      <c r="S7" s="57" t="str">
        <f>'[1]15 Places'!I5</f>
        <v>Duncraig SHS</v>
      </c>
      <c r="T7" s="35" t="str">
        <f>'[1]15 Places'!J5</f>
        <v>Duncraig SHS</v>
      </c>
      <c r="V7" s="56" t="str">
        <f>'[1]Total School Points'!J5</f>
        <v>FOURTH</v>
      </c>
      <c r="W7" s="57">
        <f>'[1]Total School Points'!K5</f>
        <v>573</v>
      </c>
      <c r="X7" s="57" t="str">
        <f>'[1]Total School Points'!L5</f>
        <v>St stephen's Duncraig</v>
      </c>
      <c r="Y7" s="57" t="str">
        <f>'[1]Total School Points'!M5</f>
        <v>Prendiville Catholic College</v>
      </c>
      <c r="Z7" s="35" t="str">
        <f>'[1]Total School Points'!N5</f>
        <v>St stephen's Duncraig</v>
      </c>
    </row>
    <row r="8" spans="1:26" ht="12.75">
      <c r="A8" s="56" t="str">
        <f>'[1]13 Places'!E6</f>
        <v>Fifth</v>
      </c>
      <c r="B8" s="57">
        <f>'[1]13 Places'!F6</f>
        <v>111</v>
      </c>
      <c r="C8" s="57" t="str">
        <f>'[1]13 Places'!G6</f>
        <v>Duncraig SHS</v>
      </c>
      <c r="D8" s="57" t="str">
        <f>'[1]13 Places'!H6</f>
        <v>Duncraig SHS</v>
      </c>
      <c r="E8" s="57" t="str">
        <f>'[1]13 Places'!I6</f>
        <v>Duncraig SHS</v>
      </c>
      <c r="F8" s="35" t="str">
        <f>'[1]13 Places'!J6</f>
        <v>Duncraig SHS</v>
      </c>
      <c r="H8" s="56" t="str">
        <f>'[1]14 Places'!E6</f>
        <v>Fifth</v>
      </c>
      <c r="I8" s="57">
        <f>'[1]14 Places'!F6</f>
        <v>84</v>
      </c>
      <c r="J8" s="57" t="str">
        <f>'[1]14 Places'!G6</f>
        <v>Melville SHS</v>
      </c>
      <c r="K8" s="57" t="str">
        <f>'[1]14 Places'!H6</f>
        <v>Melville SHS</v>
      </c>
      <c r="L8" s="57" t="str">
        <f>'[1]14 Places'!I6</f>
        <v>Duncraig SHS</v>
      </c>
      <c r="M8" s="35" t="str">
        <f>'[1]14 Places'!J6</f>
        <v>Melville SHS</v>
      </c>
      <c r="O8" s="56" t="str">
        <f>'[1]15 Places'!E6</f>
        <v>Fifth</v>
      </c>
      <c r="P8" s="57">
        <f>'[1]15 Places'!F6</f>
        <v>76</v>
      </c>
      <c r="Q8" s="57" t="str">
        <f>'[1]15 Places'!G6</f>
        <v>Kolbe College</v>
      </c>
      <c r="R8" s="57" t="str">
        <f>'[1]15 Places'!H6</f>
        <v>Kolbe College</v>
      </c>
      <c r="S8" s="57" t="str">
        <f>'[1]15 Places'!I6</f>
        <v>Duncraig SHS</v>
      </c>
      <c r="T8" s="35" t="str">
        <f>'[1]15 Places'!J6</f>
        <v>Kolbe College</v>
      </c>
      <c r="V8" s="56" t="str">
        <f>'[1]Total School Points'!J6</f>
        <v>FIFTH</v>
      </c>
      <c r="W8" s="57">
        <f>'[1]Total School Points'!K6</f>
        <v>633</v>
      </c>
      <c r="X8" s="57" t="str">
        <f>'[1]Total School Points'!L6</f>
        <v>St Stephen's Carramar</v>
      </c>
      <c r="Y8" s="57" t="str">
        <f>'[1]Total School Points'!M6</f>
        <v>St Stephen's Carramar</v>
      </c>
      <c r="Z8" s="35" t="str">
        <f>'[1]Total School Points'!N6</f>
        <v>St Stephen's Carramar</v>
      </c>
    </row>
    <row r="9" spans="1:26" ht="12.75">
      <c r="A9" s="56" t="str">
        <f>'[1]13 Places'!E7</f>
        <v>Sixth</v>
      </c>
      <c r="B9" s="57">
        <f>'[1]13 Places'!F7</f>
        <v>116</v>
      </c>
      <c r="C9" s="57" t="str">
        <f>'[1]13 Places'!G7</f>
        <v>Rossmoyne SHS</v>
      </c>
      <c r="D9" s="57" t="str">
        <f>'[1]13 Places'!H7</f>
        <v>Rossmoyne SHS</v>
      </c>
      <c r="E9" s="57" t="str">
        <f>'[1]13 Places'!I7</f>
        <v>Duncraig SHS</v>
      </c>
      <c r="F9" s="35" t="str">
        <f>'[1]13 Places'!J7</f>
        <v>Rossmoyne SHS</v>
      </c>
      <c r="H9" s="56" t="str">
        <f>'[1]14 Places'!E7</f>
        <v>Sixth</v>
      </c>
      <c r="I9" s="57">
        <f>'[1]14 Places'!F7</f>
        <v>86</v>
      </c>
      <c r="J9" s="57" t="str">
        <f>'[1]14 Places'!G7</f>
        <v>Aquinas</v>
      </c>
      <c r="K9" s="57" t="str">
        <f>'[1]14 Places'!H7</f>
        <v>Aquinas</v>
      </c>
      <c r="L9" s="57" t="str">
        <f>'[1]14 Places'!I7</f>
        <v>Duncraig SHS</v>
      </c>
      <c r="M9" s="35" t="str">
        <f>'[1]14 Places'!J7</f>
        <v>Aquinas</v>
      </c>
      <c r="O9" s="56" t="str">
        <f>'[1]15 Places'!E7</f>
        <v>Sixth</v>
      </c>
      <c r="P9" s="57">
        <f>'[1]15 Places'!F7</f>
        <v>85</v>
      </c>
      <c r="Q9" s="57" t="str">
        <f>'[1]15 Places'!G7</f>
        <v>St Marks Anglican</v>
      </c>
      <c r="R9" s="57" t="str">
        <f>'[1]15 Places'!H7</f>
        <v>St Marks Anglican</v>
      </c>
      <c r="S9" s="57" t="str">
        <f>'[1]15 Places'!I7</f>
        <v>St Marks Anglican</v>
      </c>
      <c r="T9" s="35" t="str">
        <f>'[1]15 Places'!J7</f>
        <v>St Marks Anglican</v>
      </c>
      <c r="V9" s="56" t="str">
        <f>'[1]Total School Points'!J7</f>
        <v>SIXTH</v>
      </c>
      <c r="W9" s="57" t="e">
        <f>'[1]Total School Points'!K7</f>
        <v>#NUM!</v>
      </c>
      <c r="X9" s="57" t="e">
        <f>'[1]Total School Points'!L7</f>
        <v>#NUM!</v>
      </c>
      <c r="Y9" s="57" t="e">
        <f>'[1]Total School Points'!M7</f>
        <v>#NUM!</v>
      </c>
      <c r="Z9" s="35" t="e">
        <f>'[1]Total School Points'!N7</f>
        <v>#NUM!</v>
      </c>
    </row>
    <row r="10" spans="1:26" ht="12.75">
      <c r="A10" s="56" t="str">
        <f>'[1]13 Places'!E8</f>
        <v>Seventh</v>
      </c>
      <c r="B10" s="57">
        <f>'[1]13 Places'!F8</f>
        <v>140</v>
      </c>
      <c r="C10" s="57" t="str">
        <f>'[1]13 Places'!G8</f>
        <v>Churchlands</v>
      </c>
      <c r="D10" s="57" t="str">
        <f>'[1]13 Places'!H8</f>
        <v>Churchlands</v>
      </c>
      <c r="E10" s="57" t="str">
        <f>'[1]13 Places'!I8</f>
        <v>Duncraig SHS</v>
      </c>
      <c r="F10" s="35" t="str">
        <f>'[1]13 Places'!J8</f>
        <v>Churchlands</v>
      </c>
      <c r="H10" s="56" t="str">
        <f>'[1]14 Places'!E8</f>
        <v>Seventh</v>
      </c>
      <c r="I10" s="57">
        <f>'[1]14 Places'!F8</f>
        <v>90</v>
      </c>
      <c r="J10" s="57" t="str">
        <f>'[1]14 Places'!G8</f>
        <v>St Marks Anglican</v>
      </c>
      <c r="K10" s="57" t="str">
        <f>'[1]14 Places'!H8</f>
        <v>St Marks Anglican</v>
      </c>
      <c r="L10" s="57" t="str">
        <f>'[1]14 Places'!I8</f>
        <v>St Marks Anglican</v>
      </c>
      <c r="M10" s="35" t="str">
        <f>'[1]14 Places'!J8</f>
        <v>St Marks Anglican</v>
      </c>
      <c r="O10" s="56" t="str">
        <f>'[1]15 Places'!E8</f>
        <v>Seventh</v>
      </c>
      <c r="P10" s="57">
        <f>'[1]15 Places'!F8</f>
        <v>92</v>
      </c>
      <c r="Q10" s="57" t="str">
        <f>'[1]15 Places'!G8</f>
        <v>St stephen's Duncraig</v>
      </c>
      <c r="R10" s="57" t="str">
        <f>'[1]15 Places'!H8</f>
        <v>St stephen's Duncraig</v>
      </c>
      <c r="S10" s="57" t="str">
        <f>'[1]15 Places'!I8</f>
        <v>SACRED HEART COLLEGE</v>
      </c>
      <c r="T10" s="35" t="str">
        <f>'[1]15 Places'!J8</f>
        <v>St stephen's Duncraig</v>
      </c>
      <c r="V10" s="56" t="str">
        <f>'[1]Total School Points'!J8</f>
        <v>SEVENTH</v>
      </c>
      <c r="W10" s="57" t="e">
        <f>'[1]Total School Points'!K8</f>
        <v>#NUM!</v>
      </c>
      <c r="X10" s="57" t="e">
        <f>'[1]Total School Points'!L8</f>
        <v>#NUM!</v>
      </c>
      <c r="Y10" s="57" t="e">
        <f>'[1]Total School Points'!M8</f>
        <v>#NUM!</v>
      </c>
      <c r="Z10" s="35" t="e">
        <f>'[1]Total School Points'!N8</f>
        <v>#NUM!</v>
      </c>
    </row>
    <row r="11" spans="1:26" ht="12.75">
      <c r="A11" s="56" t="str">
        <f>'[1]13 Places'!E9</f>
        <v>Eighth</v>
      </c>
      <c r="B11" s="57">
        <f>'[1]13 Places'!F9</f>
        <v>150</v>
      </c>
      <c r="C11" s="57" t="str">
        <f>'[1]13 Places'!G9</f>
        <v>Applecross SHS</v>
      </c>
      <c r="D11" s="57" t="str">
        <f>'[1]13 Places'!H9</f>
        <v>Applecross SHS</v>
      </c>
      <c r="E11" s="57" t="str">
        <f>'[1]13 Places'!I9</f>
        <v>Duncraig SHS</v>
      </c>
      <c r="F11" s="35" t="str">
        <f>'[1]13 Places'!J9</f>
        <v>Applecross SHS</v>
      </c>
      <c r="H11" s="56" t="str">
        <f>'[1]14 Places'!E9</f>
        <v>Eighth</v>
      </c>
      <c r="I11" s="57">
        <f>'[1]14 Places'!F9</f>
        <v>104</v>
      </c>
      <c r="J11" s="57" t="str">
        <f>'[1]14 Places'!G9</f>
        <v>Churchlands</v>
      </c>
      <c r="K11" s="57" t="str">
        <f>'[1]14 Places'!H9</f>
        <v>Churchlands</v>
      </c>
      <c r="L11" s="57" t="str">
        <f>'[1]14 Places'!I9</f>
        <v>Aquinas</v>
      </c>
      <c r="M11" s="35" t="str">
        <f>'[1]14 Places'!J9</f>
        <v>Churchlands</v>
      </c>
      <c r="O11" s="56" t="str">
        <f>'[1]15 Places'!E9</f>
        <v>Eighth</v>
      </c>
      <c r="P11" s="57">
        <f>'[1]15 Places'!F9</f>
        <v>93</v>
      </c>
      <c r="Q11" s="57" t="str">
        <f>'[1]15 Places'!G9</f>
        <v>Applecross SHS</v>
      </c>
      <c r="R11" s="57" t="str">
        <f>'[1]15 Places'!H9</f>
        <v>Applecross SHS</v>
      </c>
      <c r="S11" s="57" t="str">
        <f>'[1]15 Places'!I9</f>
        <v>SACRED HEART COLLEGE</v>
      </c>
      <c r="T11" s="35" t="str">
        <f>'[1]15 Places'!J9</f>
        <v>Applecross SHS</v>
      </c>
      <c r="V11" s="56" t="str">
        <f>'[1]Total School Points'!J9</f>
        <v>EIGTH</v>
      </c>
      <c r="W11" s="57" t="e">
        <f>'[1]Total School Points'!K9</f>
        <v>#NUM!</v>
      </c>
      <c r="X11" s="57" t="e">
        <f>'[1]Total School Points'!L9</f>
        <v>#NUM!</v>
      </c>
      <c r="Y11" s="57" t="e">
        <f>'[1]Total School Points'!M9</f>
        <v>#NUM!</v>
      </c>
      <c r="Z11" s="35" t="e">
        <f>'[1]Total School Points'!N9</f>
        <v>#NUM!</v>
      </c>
    </row>
    <row r="12" spans="1:26" ht="12.75">
      <c r="A12" s="56" t="str">
        <f>'[1]13 Places'!E10</f>
        <v>Ninth</v>
      </c>
      <c r="B12" s="57">
        <f>'[1]13 Places'!F10</f>
        <v>158</v>
      </c>
      <c r="C12" s="57" t="str">
        <f>'[1]13 Places'!G10</f>
        <v>Kalamunda SHS</v>
      </c>
      <c r="D12" s="57" t="str">
        <f>'[1]13 Places'!H10</f>
        <v>Kalamunda SHS</v>
      </c>
      <c r="E12" s="57" t="str">
        <f>'[1]13 Places'!I10</f>
        <v>Kalamunda SHS</v>
      </c>
      <c r="F12" s="35" t="str">
        <f>'[1]13 Places'!J10</f>
        <v>Kalamunda SHS</v>
      </c>
      <c r="H12" s="56" t="str">
        <f>'[1]14 Places'!E10</f>
        <v>Ninth</v>
      </c>
      <c r="I12" s="57">
        <f>'[1]14 Places'!F10</f>
        <v>112</v>
      </c>
      <c r="J12" s="57" t="str">
        <f>'[1]14 Places'!G10</f>
        <v>Shenton College</v>
      </c>
      <c r="K12" s="57" t="str">
        <f>'[1]14 Places'!H10</f>
        <v>Shenton College</v>
      </c>
      <c r="L12" s="57" t="str">
        <f>'[1]14 Places'!I10</f>
        <v>Aquinas</v>
      </c>
      <c r="M12" s="35" t="str">
        <f>'[1]14 Places'!J10</f>
        <v>Shenton College</v>
      </c>
      <c r="O12" s="56" t="str">
        <f>'[1]15 Places'!E10</f>
        <v>Ninth</v>
      </c>
      <c r="P12" s="57">
        <f>'[1]15 Places'!F10</f>
        <v>98</v>
      </c>
      <c r="Q12" s="57" t="str">
        <f>'[1]15 Places'!G10</f>
        <v>Churchlands</v>
      </c>
      <c r="R12" s="57" t="str">
        <f>'[1]15 Places'!H10</f>
        <v>Churchlands</v>
      </c>
      <c r="S12" s="57" t="str">
        <f>'[1]15 Places'!I10</f>
        <v>SACRED HEART COLLEGE</v>
      </c>
      <c r="T12" s="35" t="str">
        <f>'[1]15 Places'!J10</f>
        <v>Churchlands</v>
      </c>
      <c r="V12" s="56" t="str">
        <f>'[1]Total School Points'!J10</f>
        <v>NINTH</v>
      </c>
      <c r="W12" s="57" t="e">
        <f>'[1]Total School Points'!K10</f>
        <v>#NUM!</v>
      </c>
      <c r="X12" s="57" t="e">
        <f>'[1]Total School Points'!L10</f>
        <v>#NUM!</v>
      </c>
      <c r="Y12" s="57" t="e">
        <f>'[1]Total School Points'!M10</f>
        <v>#NUM!</v>
      </c>
      <c r="Z12" s="35" t="e">
        <f>'[1]Total School Points'!N10</f>
        <v>#NUM!</v>
      </c>
    </row>
    <row r="13" spans="1:26" ht="12.75">
      <c r="A13" s="56" t="str">
        <f>'[1]13 Places'!E11</f>
        <v>Tenth</v>
      </c>
      <c r="B13" s="57">
        <f>'[1]13 Places'!F11</f>
        <v>169</v>
      </c>
      <c r="C13" s="57" t="str">
        <f>'[1]13 Places'!G11</f>
        <v>Kinross College</v>
      </c>
      <c r="D13" s="57" t="str">
        <f>'[1]13 Places'!H11</f>
        <v>Kinross College</v>
      </c>
      <c r="E13" s="57" t="str">
        <f>'[1]13 Places'!I11</f>
        <v>Kinross College</v>
      </c>
      <c r="F13" s="35" t="str">
        <f>'[1]13 Places'!J11</f>
        <v>Kinross College</v>
      </c>
      <c r="H13" s="56" t="str">
        <f>'[1]14 Places'!E11</f>
        <v>Tenth</v>
      </c>
      <c r="I13" s="57">
        <f>'[1]14 Places'!F11</f>
        <v>114</v>
      </c>
      <c r="J13" s="57" t="str">
        <f>'[1]14 Places'!G11</f>
        <v>Carine SHS</v>
      </c>
      <c r="K13" s="57" t="str">
        <f>'[1]14 Places'!H11</f>
        <v>Carine SHS</v>
      </c>
      <c r="L13" s="57" t="str">
        <f>'[1]14 Places'!I11</f>
        <v>Aquinas</v>
      </c>
      <c r="M13" s="35" t="str">
        <f>'[1]14 Places'!J11</f>
        <v>Carine SHS</v>
      </c>
      <c r="O13" s="56" t="str">
        <f>'[1]15 Places'!E11</f>
        <v>Tenth</v>
      </c>
      <c r="P13" s="57">
        <f>'[1]15 Places'!F11</f>
        <v>99</v>
      </c>
      <c r="Q13" s="57" t="str">
        <f>'[1]15 Places'!G11</f>
        <v>Aquinas</v>
      </c>
      <c r="R13" s="57" t="str">
        <f>'[1]15 Places'!H11</f>
        <v>Aquinas</v>
      </c>
      <c r="S13" s="57" t="str">
        <f>'[1]15 Places'!I11</f>
        <v>Aquinas</v>
      </c>
      <c r="T13" s="35" t="str">
        <f>'[1]15 Places'!J11</f>
        <v>Aquinas</v>
      </c>
      <c r="V13" s="56" t="str">
        <f>'[1]Total School Points'!J11</f>
        <v>TENTH</v>
      </c>
      <c r="W13" s="57" t="e">
        <f>'[1]Total School Points'!K11</f>
        <v>#NUM!</v>
      </c>
      <c r="X13" s="57" t="e">
        <f>'[1]Total School Points'!L11</f>
        <v>#NUM!</v>
      </c>
      <c r="Y13" s="57" t="e">
        <f>'[1]Total School Points'!M11</f>
        <v>#NUM!</v>
      </c>
      <c r="Z13" s="35" t="e">
        <f>'[1]Total School Points'!N11</f>
        <v>#NUM!</v>
      </c>
    </row>
    <row r="14" spans="1:26" ht="12.75">
      <c r="A14" s="56" t="str">
        <f>'[1]13 Places'!E12</f>
        <v>Eleventh</v>
      </c>
      <c r="B14" s="57">
        <f>'[1]13 Places'!F12</f>
        <v>176</v>
      </c>
      <c r="C14" s="57" t="str">
        <f>'[1]13 Places'!G12</f>
        <v>St Stephen's Carramar</v>
      </c>
      <c r="D14" s="57" t="str">
        <f>'[1]13 Places'!H12</f>
        <v>St Stephen's Carramar</v>
      </c>
      <c r="E14" s="57" t="str">
        <f>'[1]13 Places'!I12</f>
        <v>Kinross College</v>
      </c>
      <c r="F14" s="35" t="str">
        <f>'[1]13 Places'!J12</f>
        <v>St Stephen's Carramar</v>
      </c>
      <c r="H14" s="56" t="str">
        <f>'[1]14 Places'!E12</f>
        <v>Eleventh</v>
      </c>
      <c r="I14" s="57">
        <f>'[1]14 Places'!F12</f>
        <v>132</v>
      </c>
      <c r="J14" s="57" t="str">
        <f>'[1]14 Places'!G12</f>
        <v>Prendiville Catholic College</v>
      </c>
      <c r="K14" s="57" t="str">
        <f>'[1]14 Places'!H12</f>
        <v>Prendiville Catholic College</v>
      </c>
      <c r="L14" s="57" t="str">
        <f>'[1]14 Places'!I12</f>
        <v>Aquinas</v>
      </c>
      <c r="M14" s="35" t="str">
        <f>'[1]14 Places'!J12</f>
        <v>Prendiville Catholic College</v>
      </c>
      <c r="O14" s="56" t="str">
        <f>'[1]15 Places'!E12</f>
        <v>Eleventh</v>
      </c>
      <c r="P14" s="57">
        <f>'[1]15 Places'!F12</f>
        <v>139</v>
      </c>
      <c r="Q14" s="57" t="str">
        <f>'[1]15 Places'!G12</f>
        <v>St Stephen's Carramar</v>
      </c>
      <c r="R14" s="57" t="str">
        <f>'[1]15 Places'!H12</f>
        <v>St Stephen's Carramar</v>
      </c>
      <c r="S14" s="57" t="str">
        <f>'[1]15 Places'!I12</f>
        <v>Aquinas</v>
      </c>
      <c r="T14" s="35" t="str">
        <f>'[1]15 Places'!J12</f>
        <v>St Stephen's Carramar</v>
      </c>
      <c r="V14" s="56" t="str">
        <f>'[1]Total School Points'!J12</f>
        <v>ELEVENTH</v>
      </c>
      <c r="W14" s="57" t="e">
        <f>'[1]Total School Points'!K12</f>
        <v>#NUM!</v>
      </c>
      <c r="X14" s="57" t="e">
        <f>'[1]Total School Points'!L12</f>
        <v>#NUM!</v>
      </c>
      <c r="Y14" s="57" t="e">
        <f>'[1]Total School Points'!M12</f>
        <v>#NUM!</v>
      </c>
      <c r="Z14" s="35" t="e">
        <f>'[1]Total School Points'!N12</f>
        <v>#NUM!</v>
      </c>
    </row>
    <row r="15" spans="1:26" ht="12.75">
      <c r="A15" s="56" t="str">
        <f>'[1]13 Places'!E13</f>
        <v>Twelth</v>
      </c>
      <c r="B15" s="57">
        <f>'[1]13 Places'!F13</f>
        <v>200</v>
      </c>
      <c r="C15" s="57" t="str">
        <f>'[1]13 Places'!G13</f>
        <v>Hamilton SHS</v>
      </c>
      <c r="D15" s="57" t="str">
        <f>'[1]13 Places'!H13</f>
        <v>Hamilton SHS</v>
      </c>
      <c r="E15" s="57" t="str">
        <f>'[1]13 Places'!I13</f>
        <v>Kinross College</v>
      </c>
      <c r="F15" s="35" t="str">
        <f>'[1]13 Places'!J13</f>
        <v>Hamilton SHS</v>
      </c>
      <c r="H15" s="56" t="str">
        <f>'[1]14 Places'!E13</f>
        <v>Twelth</v>
      </c>
      <c r="I15" s="57">
        <f>'[1]14 Places'!F13</f>
        <v>159</v>
      </c>
      <c r="J15" s="57" t="str">
        <f>'[1]14 Places'!G13</f>
        <v>Hamilton SHS</v>
      </c>
      <c r="K15" s="57" t="str">
        <f>'[1]14 Places'!H13</f>
        <v>Hamilton SHS</v>
      </c>
      <c r="L15" s="57" t="str">
        <f>'[1]14 Places'!I13</f>
        <v>Aquinas</v>
      </c>
      <c r="M15" s="35" t="str">
        <f>'[1]14 Places'!J13</f>
        <v>Hamilton SHS</v>
      </c>
      <c r="O15" s="56" t="str">
        <f>'[1]15 Places'!E13</f>
        <v>Twelth</v>
      </c>
      <c r="P15" s="57">
        <f>'[1]15 Places'!F13</f>
        <v>168</v>
      </c>
      <c r="Q15" s="57" t="str">
        <f>'[1]15 Places'!G13</f>
        <v>Great Southern Grammar</v>
      </c>
      <c r="R15" s="57" t="str">
        <f>'[1]15 Places'!H13</f>
        <v>Great Southern Grammar</v>
      </c>
      <c r="S15" s="57" t="str">
        <f>'[1]15 Places'!I13</f>
        <v>Aquinas</v>
      </c>
      <c r="T15" s="35" t="str">
        <f>'[1]15 Places'!J13</f>
        <v>Great Southern Grammar</v>
      </c>
      <c r="V15" s="56" t="str">
        <f>'[1]Total School Points'!J13</f>
        <v>TWELTH</v>
      </c>
      <c r="W15" s="57" t="e">
        <f>'[1]Total School Points'!K13</f>
        <v>#NUM!</v>
      </c>
      <c r="X15" s="57" t="e">
        <f>'[1]Total School Points'!L13</f>
        <v>#NUM!</v>
      </c>
      <c r="Y15" s="57" t="e">
        <f>'[1]Total School Points'!M13</f>
        <v>#NUM!</v>
      </c>
      <c r="Z15" s="35" t="e">
        <f>'[1]Total School Points'!N13</f>
        <v>#NUM!</v>
      </c>
    </row>
    <row r="16" spans="1:26" ht="12.75">
      <c r="A16" s="56" t="str">
        <f>'[1]13 Places'!E14</f>
        <v>Thirteenth</v>
      </c>
      <c r="B16" s="57">
        <f>'[1]13 Places'!F14</f>
        <v>208</v>
      </c>
      <c r="C16" s="57" t="str">
        <f>'[1]13 Places'!G14</f>
        <v>Perth Modern</v>
      </c>
      <c r="D16" s="57" t="str">
        <f>'[1]13 Places'!H14</f>
        <v>Perth Modern</v>
      </c>
      <c r="E16" s="57" t="str">
        <f>'[1]13 Places'!I14</f>
        <v>St Marks Anglican</v>
      </c>
      <c r="F16" s="35" t="str">
        <f>'[1]13 Places'!J14</f>
        <v>Perth Modern</v>
      </c>
      <c r="H16" s="56" t="str">
        <f>'[1]14 Places'!E14</f>
        <v>Thirteenth</v>
      </c>
      <c r="I16" s="57">
        <f>'[1]14 Places'!F14</f>
        <v>159</v>
      </c>
      <c r="J16" s="57" t="str">
        <f>'[1]14 Places'!G14</f>
        <v>Hamilton SHS</v>
      </c>
      <c r="K16" s="57" t="str">
        <f>'[1]14 Places'!H14</f>
        <v>Hamilton SHS</v>
      </c>
      <c r="L16" s="57" t="str">
        <f>'[1]14 Places'!I14</f>
        <v>Aquinas</v>
      </c>
      <c r="M16" s="35" t="str">
        <f>'[1]14 Places'!J14</f>
        <v>Aquinas</v>
      </c>
      <c r="O16" s="56" t="str">
        <f>'[1]15 Places'!E14</f>
        <v>Thirteenth</v>
      </c>
      <c r="P16" s="57">
        <f>'[1]15 Places'!F14</f>
        <v>192</v>
      </c>
      <c r="Q16" s="57" t="str">
        <f>'[1]15 Places'!G14</f>
        <v>Kelmscott SHS</v>
      </c>
      <c r="R16" s="57" t="str">
        <f>'[1]15 Places'!H14</f>
        <v>Kelmscott SHS</v>
      </c>
      <c r="S16" s="57" t="str">
        <f>'[1]15 Places'!I14</f>
        <v>Aquinas</v>
      </c>
      <c r="T16" s="35" t="str">
        <f>'[1]15 Places'!J14</f>
        <v>Kelmscott SHS</v>
      </c>
      <c r="V16" s="56" t="str">
        <f>'[1]Total School Points'!J14</f>
        <v>THIRTEENTH</v>
      </c>
      <c r="W16" s="57" t="e">
        <f>'[1]Total School Points'!K14</f>
        <v>#NUM!</v>
      </c>
      <c r="X16" s="57" t="e">
        <f>'[1]Total School Points'!L14</f>
        <v>#NUM!</v>
      </c>
      <c r="Y16" s="57" t="e">
        <f>'[1]Total School Points'!M14</f>
        <v>#NUM!</v>
      </c>
      <c r="Z16" s="35" t="e">
        <f>'[1]Total School Points'!N14</f>
        <v>#NUM!</v>
      </c>
    </row>
    <row r="17" spans="1:26" ht="12.75">
      <c r="A17" s="56" t="str">
        <f>'[1]13 Places'!E15</f>
        <v>Fourteenth</v>
      </c>
      <c r="B17" s="57">
        <f>'[1]13 Places'!F15</f>
        <v>208</v>
      </c>
      <c r="C17" s="57" t="str">
        <f>'[1]13 Places'!G15</f>
        <v>Perth Modern</v>
      </c>
      <c r="D17" s="57" t="str">
        <f>'[1]13 Places'!H15</f>
        <v>Perth Modern</v>
      </c>
      <c r="E17" s="57" t="str">
        <f>'[1]13 Places'!I15</f>
        <v>St Marks Anglican</v>
      </c>
      <c r="F17" s="35" t="str">
        <f>'[1]13 Places'!J15</f>
        <v>St Marks Anglican</v>
      </c>
      <c r="H17" s="56" t="str">
        <f>'[1]14 Places'!E15</f>
        <v>Fourteenth</v>
      </c>
      <c r="I17" s="57">
        <f>'[1]14 Places'!F15</f>
        <v>163</v>
      </c>
      <c r="J17" s="57" t="str">
        <f>'[1]14 Places'!G15</f>
        <v>St Stephen's Carramar</v>
      </c>
      <c r="K17" s="57" t="str">
        <f>'[1]14 Places'!H15</f>
        <v>St Stephen's Carramar</v>
      </c>
      <c r="L17" s="57" t="str">
        <f>'[1]14 Places'!I15</f>
        <v>Aquinas</v>
      </c>
      <c r="M17" s="35" t="str">
        <f>'[1]14 Places'!J15</f>
        <v>St Stephen's Carramar</v>
      </c>
      <c r="O17" s="56" t="str">
        <f>'[1]15 Places'!E15</f>
        <v>Fourteenth</v>
      </c>
      <c r="P17" s="57">
        <f>'[1]15 Places'!F15</f>
        <v>199</v>
      </c>
      <c r="Q17" s="57" t="str">
        <f>'[1]15 Places'!G15</f>
        <v>Kalamunda SHS</v>
      </c>
      <c r="R17" s="57" t="str">
        <f>'[1]15 Places'!H15</f>
        <v>Kalamunda SHS</v>
      </c>
      <c r="S17" s="57" t="str">
        <f>'[1]15 Places'!I15</f>
        <v>Aquinas</v>
      </c>
      <c r="T17" s="35" t="str">
        <f>'[1]15 Places'!J15</f>
        <v>Kalamunda SHS</v>
      </c>
      <c r="V17" s="56" t="str">
        <f>'[1]Total School Points'!J15</f>
        <v>FOURTEENTH</v>
      </c>
      <c r="W17" s="57" t="e">
        <f>'[1]Total School Points'!K15</f>
        <v>#NUM!</v>
      </c>
      <c r="X17" s="57" t="e">
        <f>'[1]Total School Points'!L15</f>
        <v>#NUM!</v>
      </c>
      <c r="Y17" s="57" t="e">
        <f>'[1]Total School Points'!M15</f>
        <v>#NUM!</v>
      </c>
      <c r="Z17" s="35" t="e">
        <f>'[1]Total School Points'!N15</f>
        <v>#NUM!</v>
      </c>
    </row>
    <row r="18" spans="1:26" ht="12.75">
      <c r="A18" s="56" t="str">
        <f>'[1]13 Places'!E16</f>
        <v>Fifteenth</v>
      </c>
      <c r="B18" s="57">
        <f>'[1]13 Places'!F16</f>
        <v>211</v>
      </c>
      <c r="C18" s="57" t="str">
        <f>'[1]13 Places'!G16</f>
        <v>Shenton College</v>
      </c>
      <c r="D18" s="57" t="str">
        <f>'[1]13 Places'!H16</f>
        <v>Shenton College</v>
      </c>
      <c r="E18" s="57" t="str">
        <f>'[1]13 Places'!I16</f>
        <v>Aquinas</v>
      </c>
      <c r="F18" s="35" t="str">
        <f>'[1]13 Places'!J16</f>
        <v>Shenton College</v>
      </c>
      <c r="H18" s="56" t="str">
        <f>'[1]14 Places'!E16</f>
        <v>Fifteenth</v>
      </c>
      <c r="I18" s="57">
        <f>'[1]14 Places'!F16</f>
        <v>184</v>
      </c>
      <c r="J18" s="57" t="str">
        <f>'[1]14 Places'!G16</f>
        <v>Lockridge SHS</v>
      </c>
      <c r="K18" s="57" t="str">
        <f>'[1]14 Places'!H16</f>
        <v>Lockridge SHS</v>
      </c>
      <c r="L18" s="57" t="str">
        <f>'[1]14 Places'!I16</f>
        <v>Aquinas</v>
      </c>
      <c r="M18" s="35" t="str">
        <f>'[1]14 Places'!J16</f>
        <v>Lockridge SHS</v>
      </c>
      <c r="O18" s="56" t="str">
        <f>'[1]15 Places'!E16</f>
        <v>Fifteenth</v>
      </c>
      <c r="P18" s="57">
        <f>'[1]15 Places'!F16</f>
        <v>204</v>
      </c>
      <c r="Q18" s="57" t="str">
        <f>'[1]15 Places'!G16</f>
        <v>Swan View SHS</v>
      </c>
      <c r="R18" s="57" t="str">
        <f>'[1]15 Places'!H16</f>
        <v>Swan View SHS</v>
      </c>
      <c r="S18" s="57" t="str">
        <f>'[1]15 Places'!I16</f>
        <v>Aquinas</v>
      </c>
      <c r="T18" s="35" t="str">
        <f>'[1]15 Places'!J16</f>
        <v>Swan View SHS</v>
      </c>
      <c r="V18" s="56" t="str">
        <f>'[1]Total School Points'!J16</f>
        <v>FIFTEENTH</v>
      </c>
      <c r="W18" s="57" t="e">
        <f>'[1]Total School Points'!K16</f>
        <v>#NUM!</v>
      </c>
      <c r="X18" s="57" t="e">
        <f>'[1]Total School Points'!L16</f>
        <v>#NUM!</v>
      </c>
      <c r="Y18" s="57" t="e">
        <f>'[1]Total School Points'!M16</f>
        <v>#NUM!</v>
      </c>
      <c r="Z18" s="35" t="e">
        <f>'[1]Total School Points'!N16</f>
        <v>#NUM!</v>
      </c>
    </row>
    <row r="19" spans="1:26" ht="12.75">
      <c r="A19" s="56" t="str">
        <f>'[1]13 Places'!E17</f>
        <v>Sixteenth</v>
      </c>
      <c r="B19" s="57">
        <f>'[1]13 Places'!F17</f>
        <v>226</v>
      </c>
      <c r="C19" s="57" t="str">
        <f>'[1]13 Places'!G17</f>
        <v>Carine SHS</v>
      </c>
      <c r="D19" s="57" t="str">
        <f>'[1]13 Places'!H17</f>
        <v>Carine SHS</v>
      </c>
      <c r="E19" s="57" t="str">
        <f>'[1]13 Places'!I17</f>
        <v>Aquinas</v>
      </c>
      <c r="F19" s="35" t="str">
        <f>'[1]13 Places'!J17</f>
        <v>Carine SHS</v>
      </c>
      <c r="H19" s="56" t="str">
        <f>'[1]14 Places'!E17</f>
        <v>Sixteenth</v>
      </c>
      <c r="I19" s="57">
        <f>'[1]14 Places'!F17</f>
        <v>203</v>
      </c>
      <c r="J19" s="57" t="str">
        <f>'[1]14 Places'!G17</f>
        <v>Applecross SHS</v>
      </c>
      <c r="K19" s="57" t="str">
        <f>'[1]14 Places'!H17</f>
        <v>Applecross SHS</v>
      </c>
      <c r="L19" s="57" t="str">
        <f>'[1]14 Places'!I17</f>
        <v>Aquinas</v>
      </c>
      <c r="M19" s="35" t="str">
        <f>'[1]14 Places'!J17</f>
        <v>Applecross SHS</v>
      </c>
      <c r="O19" s="56" t="str">
        <f>'[1]15 Places'!E17</f>
        <v>Sixteenth</v>
      </c>
      <c r="P19" s="57">
        <f>'[1]15 Places'!F17</f>
        <v>262</v>
      </c>
      <c r="Q19" s="57" t="str">
        <f>'[1]15 Places'!G17</f>
        <v>Rossmoyne SHS</v>
      </c>
      <c r="R19" s="57" t="str">
        <f>'[1]15 Places'!H17</f>
        <v>Rossmoyne SHS</v>
      </c>
      <c r="S19" s="57" t="str">
        <f>'[1]15 Places'!I17</f>
        <v>Aquinas</v>
      </c>
      <c r="T19" s="35" t="str">
        <f>'[1]15 Places'!J17</f>
        <v>Rossmoyne SHS</v>
      </c>
      <c r="V19" s="56" t="str">
        <f>'[1]Total School Points'!J17</f>
        <v>SIXTEENTH</v>
      </c>
      <c r="W19" s="57" t="e">
        <f>'[1]Total School Points'!K17</f>
        <v>#NUM!</v>
      </c>
      <c r="X19" s="57" t="e">
        <f>'[1]Total School Points'!L17</f>
        <v>#NUM!</v>
      </c>
      <c r="Y19" s="57" t="e">
        <f>'[1]Total School Points'!M17</f>
        <v>#NUM!</v>
      </c>
      <c r="Z19" s="35" t="e">
        <f>'[1]Total School Points'!N17</f>
        <v>#NUM!</v>
      </c>
    </row>
    <row r="20" spans="1:26" ht="12.75">
      <c r="A20" s="56" t="str">
        <f>'[1]13 Places'!E18</f>
        <v>Seventeenth</v>
      </c>
      <c r="B20" s="57">
        <f>'[1]13 Places'!F18</f>
        <v>229</v>
      </c>
      <c r="C20" s="57" t="str">
        <f>'[1]13 Places'!G18</f>
        <v>Prendiville Catholic College</v>
      </c>
      <c r="D20" s="57" t="str">
        <f>'[1]13 Places'!H18</f>
        <v>Prendiville Catholic College</v>
      </c>
      <c r="E20" s="57" t="str">
        <f>'[1]13 Places'!I18</f>
        <v>Aquinas</v>
      </c>
      <c r="F20" s="35" t="str">
        <f>'[1]13 Places'!J18</f>
        <v>Prendiville Catholic College</v>
      </c>
      <c r="H20" s="56" t="str">
        <f>'[1]14 Places'!E18</f>
        <v>Seventeenth</v>
      </c>
      <c r="I20" s="57">
        <f>'[1]14 Places'!F18</f>
        <v>224</v>
      </c>
      <c r="J20" s="57" t="str">
        <f>'[1]14 Places'!G18</f>
        <v>Applecross SHS</v>
      </c>
      <c r="K20" s="57" t="str">
        <f>'[1]14 Places'!H18</f>
        <v>Applecross SHS</v>
      </c>
      <c r="L20" s="57" t="str">
        <f>'[1]14 Places'!I18</f>
        <v>Aquinas</v>
      </c>
      <c r="M20" s="35" t="str">
        <f>'[1]14 Places'!J18</f>
        <v>Aquinas</v>
      </c>
      <c r="O20" s="56"/>
      <c r="P20" s="57"/>
      <c r="Q20" s="57"/>
      <c r="R20" s="57"/>
      <c r="S20" s="57"/>
      <c r="T20" s="35"/>
      <c r="V20" s="56" t="str">
        <f>'[1]Total School Points'!J18</f>
        <v>SEVENTEENTH</v>
      </c>
      <c r="W20" s="57" t="e">
        <f>'[1]Total School Points'!K18</f>
        <v>#NUM!</v>
      </c>
      <c r="X20" s="57" t="e">
        <f>'[1]Total School Points'!L18</f>
        <v>#NUM!</v>
      </c>
      <c r="Y20" s="57" t="e">
        <f>'[1]Total School Points'!M18</f>
        <v>#NUM!</v>
      </c>
      <c r="Z20" s="35" t="e">
        <f>'[1]Total School Points'!N18</f>
        <v>#NUM!</v>
      </c>
    </row>
    <row r="21" spans="1:26" ht="12.75">
      <c r="A21" s="56" t="str">
        <f>'[1]13 Places'!E19</f>
        <v>Eighteenth</v>
      </c>
      <c r="B21" s="57">
        <f>'[1]13 Places'!F19</f>
        <v>241</v>
      </c>
      <c r="C21" s="57" t="str">
        <f>'[1]13 Places'!G19</f>
        <v>Comet Bay College</v>
      </c>
      <c r="D21" s="57" t="str">
        <f>'[1]13 Places'!H19</f>
        <v>Comet Bay College</v>
      </c>
      <c r="E21" s="57" t="str">
        <f>'[1]13 Places'!I19</f>
        <v>Aquinas</v>
      </c>
      <c r="F21" s="35" t="str">
        <f>'[1]13 Places'!J19</f>
        <v>Comet Bay College</v>
      </c>
      <c r="H21" s="56"/>
      <c r="I21" s="57"/>
      <c r="J21" s="57"/>
      <c r="K21" s="57"/>
      <c r="L21" s="57"/>
      <c r="M21" s="35"/>
      <c r="O21" s="56"/>
      <c r="P21" s="57"/>
      <c r="Q21" s="57"/>
      <c r="R21" s="57"/>
      <c r="S21" s="57"/>
      <c r="T21" s="35"/>
      <c r="V21" s="56" t="str">
        <f>'[1]Total School Points'!J19</f>
        <v>EIGHTEENTH</v>
      </c>
      <c r="W21" s="57" t="e">
        <f>'[1]Total School Points'!K19</f>
        <v>#NUM!</v>
      </c>
      <c r="X21" s="57" t="e">
        <f>'[1]Total School Points'!L19</f>
        <v>#NUM!</v>
      </c>
      <c r="Y21" s="57" t="e">
        <f>'[1]Total School Points'!M19</f>
        <v>#NUM!</v>
      </c>
      <c r="Z21" s="35" t="e">
        <f>'[1]Total School Points'!N19</f>
        <v>#NUM!</v>
      </c>
    </row>
    <row r="22" spans="1:26" ht="12.75">
      <c r="A22" s="56" t="str">
        <f>'[1]13 Places'!E20</f>
        <v>Nineteenth</v>
      </c>
      <c r="B22" s="57">
        <f>'[1]13 Places'!F20</f>
        <v>256</v>
      </c>
      <c r="C22" s="57" t="str">
        <f>'[1]13 Places'!G20</f>
        <v>Comet Bay College</v>
      </c>
      <c r="D22" s="57" t="str">
        <f>'[1]13 Places'!H20</f>
        <v>Comet Bay College</v>
      </c>
      <c r="E22" s="57" t="str">
        <f>'[1]13 Places'!I20</f>
        <v>Aquinas</v>
      </c>
      <c r="F22" s="35" t="str">
        <f>'[1]13 Places'!J20</f>
        <v>Aquinas</v>
      </c>
      <c r="H22" s="56"/>
      <c r="I22" s="57"/>
      <c r="J22" s="57"/>
      <c r="K22" s="57"/>
      <c r="L22" s="57"/>
      <c r="M22" s="35"/>
      <c r="O22" s="56"/>
      <c r="P22" s="57"/>
      <c r="Q22" s="57"/>
      <c r="R22" s="57"/>
      <c r="S22" s="57"/>
      <c r="T22" s="35"/>
      <c r="V22" s="56" t="str">
        <f>'[1]Total School Points'!J20</f>
        <v>NINETEENTH</v>
      </c>
      <c r="W22" s="57" t="e">
        <f>'[1]Total School Points'!K20</f>
        <v>#NUM!</v>
      </c>
      <c r="X22" s="57" t="e">
        <f>'[1]Total School Points'!L20</f>
        <v>#NUM!</v>
      </c>
      <c r="Y22" s="57" t="e">
        <f>'[1]Total School Points'!M20</f>
        <v>#NUM!</v>
      </c>
      <c r="Z22" s="35" t="e">
        <f>'[1]Total School Points'!N20</f>
        <v>#NUM!</v>
      </c>
    </row>
    <row r="23" spans="1:26" ht="13.5" thickBot="1">
      <c r="A23" s="58" t="str">
        <f>'[1]13 Places'!E21</f>
        <v>Twentieth</v>
      </c>
      <c r="B23" s="59">
        <f>'[1]13 Places'!F21</f>
        <v>298</v>
      </c>
      <c r="C23" s="59" t="str">
        <f>'[1]13 Places'!G21</f>
        <v>Ocean Reef SHS</v>
      </c>
      <c r="D23" s="59" t="str">
        <f>'[1]13 Places'!H21</f>
        <v>Ocean Reef SHS</v>
      </c>
      <c r="E23" s="59" t="str">
        <f>'[1]13 Places'!I21</f>
        <v>Aquinas</v>
      </c>
      <c r="F23" s="60" t="str">
        <f>'[1]13 Places'!J21</f>
        <v>Ocean Reef SHS</v>
      </c>
      <c r="H23" s="58"/>
      <c r="I23" s="59"/>
      <c r="J23" s="59"/>
      <c r="K23" s="59"/>
      <c r="L23" s="59"/>
      <c r="M23" s="60"/>
      <c r="O23" s="58"/>
      <c r="P23" s="59"/>
      <c r="Q23" s="59"/>
      <c r="R23" s="59"/>
      <c r="S23" s="59"/>
      <c r="T23" s="60"/>
      <c r="V23" s="58" t="str">
        <f>'[1]Total School Points'!J21</f>
        <v>TWENTIETH</v>
      </c>
      <c r="W23" s="59" t="e">
        <f>'[1]Total School Points'!K21</f>
        <v>#NUM!</v>
      </c>
      <c r="X23" s="59" t="e">
        <f>'[1]Total School Points'!L21</f>
        <v>#NUM!</v>
      </c>
      <c r="Y23" s="59" t="e">
        <f>'[1]Total School Points'!M21</f>
        <v>#NUM!</v>
      </c>
      <c r="Z23" s="60" t="e">
        <f>'[1]Total School Points'!N21</f>
        <v>#NUM!</v>
      </c>
    </row>
    <row r="24" ht="13.5" thickBot="1"/>
    <row r="25" spans="1:20" ht="13.5" thickBot="1">
      <c r="A25" s="48" t="str">
        <f>'[1]16 Places'!E1</f>
        <v>16 Year Old Boys</v>
      </c>
      <c r="B25" s="49"/>
      <c r="C25" s="49">
        <f>'[1]16 Places'!G1</f>
        <v>0</v>
      </c>
      <c r="D25" s="49">
        <f>'[1]16 Places'!H1</f>
        <v>0</v>
      </c>
      <c r="E25" s="49">
        <f>'[1]16 Places'!I1</f>
        <v>0</v>
      </c>
      <c r="F25" s="50"/>
      <c r="H25" s="48" t="str">
        <f>'[1]17 Places'!E1</f>
        <v>17 Year old Boys</v>
      </c>
      <c r="I25" s="49"/>
      <c r="J25" s="49">
        <f>'[1]17 Places'!G1</f>
        <v>0</v>
      </c>
      <c r="K25" s="49">
        <f>'[1]17 Places'!H1</f>
        <v>0</v>
      </c>
      <c r="L25" s="49">
        <f>'[1]17 Places'!I1</f>
        <v>0</v>
      </c>
      <c r="M25" s="50"/>
      <c r="O25" s="62"/>
      <c r="P25" s="62"/>
      <c r="Q25" s="62"/>
      <c r="R25" s="62"/>
      <c r="S25" s="62"/>
      <c r="T25" s="62"/>
    </row>
    <row r="26" spans="1:20" ht="12.75">
      <c r="A26" s="51" t="str">
        <f>'[1]16 Places'!E2</f>
        <v>First</v>
      </c>
      <c r="B26" s="52">
        <f>'[1]16 Places'!F2</f>
        <v>6</v>
      </c>
      <c r="C26" s="52" t="str">
        <f>'[1]16 Places'!G2</f>
        <v>Aquinas</v>
      </c>
      <c r="D26" s="52" t="str">
        <f>'[1]16 Places'!H2</f>
        <v>Aquinas</v>
      </c>
      <c r="E26" s="52">
        <f>'[1]16 Places'!I2</f>
        <v>0</v>
      </c>
      <c r="F26" s="34" t="str">
        <f>'[1]16 Places'!J2</f>
        <v>Aquinas</v>
      </c>
      <c r="H26" s="51" t="str">
        <f>'[1]17 Places'!E2</f>
        <v>First</v>
      </c>
      <c r="I26" s="52">
        <f>'[1]17 Places'!F2</f>
        <v>29</v>
      </c>
      <c r="J26" s="52" t="str">
        <f>'[1]17 Places'!G2</f>
        <v>Prendiville Catholic College</v>
      </c>
      <c r="K26" s="52" t="str">
        <f>'[1]17 Places'!H2</f>
        <v>Prendiville Catholic College</v>
      </c>
      <c r="L26" s="52">
        <f>'[1]17 Places'!I2</f>
        <v>0</v>
      </c>
      <c r="M26" s="34" t="str">
        <f>'[1]17 Places'!J2</f>
        <v>Prendiville Catholic College</v>
      </c>
      <c r="O26" s="61"/>
      <c r="P26" s="61"/>
      <c r="Q26" s="61"/>
      <c r="R26" s="61"/>
      <c r="S26" s="61"/>
      <c r="T26" s="61"/>
    </row>
    <row r="27" spans="1:20" ht="12.75">
      <c r="A27" s="56" t="str">
        <f>'[1]16 Places'!E3</f>
        <v>Second</v>
      </c>
      <c r="B27" s="57">
        <f>'[1]16 Places'!F3</f>
        <v>29</v>
      </c>
      <c r="C27" s="57" t="str">
        <f>'[1]16 Places'!G3</f>
        <v>SACRED HEART COLLEGE</v>
      </c>
      <c r="D27" s="57" t="str">
        <f>'[1]16 Places'!H3</f>
        <v>SACRED HEART COLLEGE</v>
      </c>
      <c r="E27" s="57" t="e">
        <f>'[1]16 Places'!I3</f>
        <v>#N/A</v>
      </c>
      <c r="F27" s="35" t="str">
        <f>'[1]16 Places'!J3</f>
        <v>SACRED HEART COLLEGE</v>
      </c>
      <c r="H27" s="56" t="str">
        <f>'[1]17 Places'!E3</f>
        <v>Second</v>
      </c>
      <c r="I27" s="57">
        <f>'[1]17 Places'!F3</f>
        <v>52</v>
      </c>
      <c r="J27" s="57" t="str">
        <f>'[1]17 Places'!G3</f>
        <v>Trinity College</v>
      </c>
      <c r="K27" s="57" t="str">
        <f>'[1]17 Places'!H3</f>
        <v>Trinity College</v>
      </c>
      <c r="L27" s="57" t="str">
        <f>'[1]17 Places'!I3</f>
        <v>Prendiville Catholic College</v>
      </c>
      <c r="M27" s="35" t="str">
        <f>'[1]17 Places'!J3</f>
        <v>Trinity College</v>
      </c>
      <c r="O27" s="61"/>
      <c r="P27" s="61"/>
      <c r="Q27" s="61"/>
      <c r="R27" s="61"/>
      <c r="S27" s="61"/>
      <c r="T27" s="61"/>
    </row>
    <row r="28" spans="1:20" ht="12.75">
      <c r="A28" s="56" t="str">
        <f>'[1]16 Places'!E4</f>
        <v>Third</v>
      </c>
      <c r="B28" s="57">
        <f>'[1]16 Places'!F4</f>
        <v>38</v>
      </c>
      <c r="C28" s="57" t="str">
        <f>'[1]16 Places'!G4</f>
        <v>Prendiville Catholic College</v>
      </c>
      <c r="D28" s="57" t="str">
        <f>'[1]16 Places'!H4</f>
        <v>Prendiville Catholic College</v>
      </c>
      <c r="E28" s="57" t="str">
        <f>'[1]16 Places'!I4</f>
        <v>Prendiville Catholic College</v>
      </c>
      <c r="F28" s="35" t="str">
        <f>'[1]16 Places'!J4</f>
        <v>Prendiville Catholic College</v>
      </c>
      <c r="H28" s="56" t="str">
        <f>'[1]17 Places'!E4</f>
        <v>Third</v>
      </c>
      <c r="I28" s="57">
        <f>'[1]17 Places'!F4</f>
        <v>67</v>
      </c>
      <c r="J28" s="57" t="str">
        <f>'[1]17 Places'!G4</f>
        <v>Aquinas</v>
      </c>
      <c r="K28" s="57" t="str">
        <f>'[1]17 Places'!H4</f>
        <v>Aquinas</v>
      </c>
      <c r="L28" s="57" t="str">
        <f>'[1]17 Places'!I4</f>
        <v>Prendiville Catholic College</v>
      </c>
      <c r="M28" s="35" t="str">
        <f>'[1]17 Places'!J4</f>
        <v>Aquinas</v>
      </c>
      <c r="O28" s="61"/>
      <c r="P28" s="61"/>
      <c r="Q28" s="61"/>
      <c r="R28" s="61"/>
      <c r="S28" s="61"/>
      <c r="T28" s="61"/>
    </row>
    <row r="29" spans="1:20" ht="12.75">
      <c r="A29" s="56" t="str">
        <f>'[1]16 Places'!E5</f>
        <v>Fourth</v>
      </c>
      <c r="B29" s="57">
        <f>'[1]16 Places'!F5</f>
        <v>77</v>
      </c>
      <c r="C29" s="57" t="str">
        <f>'[1]16 Places'!G5</f>
        <v>St Stephen's Carramar</v>
      </c>
      <c r="D29" s="57" t="str">
        <f>'[1]16 Places'!H5</f>
        <v>St Stephen's Carramar</v>
      </c>
      <c r="E29" s="57" t="str">
        <f>'[1]16 Places'!I5</f>
        <v>Prendiville Catholic College</v>
      </c>
      <c r="F29" s="35" t="str">
        <f>'[1]16 Places'!J5</f>
        <v>St Stephen's Carramar</v>
      </c>
      <c r="H29" s="56" t="str">
        <f>'[1]17 Places'!E5</f>
        <v>Fourth</v>
      </c>
      <c r="I29" s="57">
        <f>'[1]17 Places'!F5</f>
        <v>71</v>
      </c>
      <c r="J29" s="57" t="str">
        <f>'[1]17 Places'!G5</f>
        <v>St stephen's Duncraig</v>
      </c>
      <c r="K29" s="57" t="str">
        <f>'[1]17 Places'!H5</f>
        <v>St stephen's Duncraig</v>
      </c>
      <c r="L29" s="57" t="str">
        <f>'[1]17 Places'!I5</f>
        <v>Prendiville Catholic College</v>
      </c>
      <c r="M29" s="35" t="str">
        <f>'[1]17 Places'!J5</f>
        <v>St stephen's Duncraig</v>
      </c>
      <c r="O29" s="61"/>
      <c r="P29" s="61"/>
      <c r="Q29" s="61"/>
      <c r="R29" s="61"/>
      <c r="S29" s="61"/>
      <c r="T29" s="61"/>
    </row>
    <row r="30" spans="1:20" ht="12.75">
      <c r="A30" s="56" t="str">
        <f>'[1]16 Places'!E6</f>
        <v>Fifth</v>
      </c>
      <c r="B30" s="57">
        <f>'[1]16 Places'!F6</f>
        <v>79</v>
      </c>
      <c r="C30" s="57" t="str">
        <f>'[1]16 Places'!G6</f>
        <v>Great Southern Grammar</v>
      </c>
      <c r="D30" s="57" t="str">
        <f>'[1]16 Places'!H6</f>
        <v>Great Southern Grammar</v>
      </c>
      <c r="E30" s="57" t="str">
        <f>'[1]16 Places'!I6</f>
        <v>Prendiville Catholic College</v>
      </c>
      <c r="F30" s="35" t="str">
        <f>'[1]16 Places'!J6</f>
        <v>Great Southern Grammar</v>
      </c>
      <c r="H30" s="56" t="str">
        <f>'[1]17 Places'!E6</f>
        <v>Fifth</v>
      </c>
      <c r="I30" s="57">
        <f>'[1]17 Places'!F6</f>
        <v>72</v>
      </c>
      <c r="J30" s="57" t="str">
        <f>'[1]17 Places'!G6</f>
        <v>Hale School</v>
      </c>
      <c r="K30" s="57" t="str">
        <f>'[1]17 Places'!H6</f>
        <v>Hale School</v>
      </c>
      <c r="L30" s="57" t="str">
        <f>'[1]17 Places'!I6</f>
        <v>Prendiville Catholic College</v>
      </c>
      <c r="M30" s="35" t="str">
        <f>'[1]17 Places'!J6</f>
        <v>Hale School</v>
      </c>
      <c r="O30" s="61"/>
      <c r="P30" s="61"/>
      <c r="Q30" s="61"/>
      <c r="R30" s="61"/>
      <c r="S30" s="61"/>
      <c r="T30" s="61"/>
    </row>
    <row r="31" spans="1:20" ht="12.75">
      <c r="A31" s="56" t="str">
        <f>'[1]16 Places'!E7</f>
        <v>Sixth</v>
      </c>
      <c r="B31" s="57">
        <f>'[1]16 Places'!F7</f>
        <v>111</v>
      </c>
      <c r="C31" s="57" t="str">
        <f>'[1]16 Places'!G7</f>
        <v>St Marks Anglican</v>
      </c>
      <c r="D31" s="57" t="str">
        <f>'[1]16 Places'!H7</f>
        <v>St Marks Anglican</v>
      </c>
      <c r="E31" s="57" t="str">
        <f>'[1]16 Places'!I7</f>
        <v>St Marks Anglican</v>
      </c>
      <c r="F31" s="35" t="str">
        <f>'[1]16 Places'!J7</f>
        <v>St Marks Anglican</v>
      </c>
      <c r="H31" s="56" t="str">
        <f>'[1]17 Places'!E7</f>
        <v>Sixth</v>
      </c>
      <c r="I31" s="57">
        <f>'[1]17 Places'!F7</f>
        <v>78</v>
      </c>
      <c r="J31" s="57" t="str">
        <f>'[1]17 Places'!G7</f>
        <v>St Stephen's Carramar</v>
      </c>
      <c r="K31" s="57" t="str">
        <f>'[1]17 Places'!H7</f>
        <v>St Stephen's Carramar</v>
      </c>
      <c r="L31" s="57" t="str">
        <f>'[1]17 Places'!I7</f>
        <v>St Stephen's Carramar</v>
      </c>
      <c r="M31" s="35" t="str">
        <f>'[1]17 Places'!J7</f>
        <v>St Stephen's Carramar</v>
      </c>
      <c r="O31" s="61"/>
      <c r="P31" s="61"/>
      <c r="Q31" s="61"/>
      <c r="R31" s="61"/>
      <c r="S31" s="61"/>
      <c r="T31" s="61"/>
    </row>
    <row r="32" spans="1:20" ht="12.75">
      <c r="A32" s="56" t="str">
        <f>'[1]16 Places'!E8</f>
        <v>Seventh</v>
      </c>
      <c r="B32" s="57">
        <f>'[1]16 Places'!F8</f>
        <v>137</v>
      </c>
      <c r="C32" s="57" t="str">
        <f>'[1]16 Places'!G8</f>
        <v>Trinity College</v>
      </c>
      <c r="D32" s="57" t="str">
        <f>'[1]16 Places'!H8</f>
        <v>Trinity College</v>
      </c>
      <c r="E32" s="57" t="str">
        <f>'[1]16 Places'!I8</f>
        <v>Aquinas</v>
      </c>
      <c r="F32" s="35" t="str">
        <f>'[1]16 Places'!J8</f>
        <v>Trinity College</v>
      </c>
      <c r="H32" s="56" t="str">
        <f>'[1]17 Places'!E8</f>
        <v>Seventh</v>
      </c>
      <c r="I32" s="57">
        <f>'[1]17 Places'!F8</f>
        <v>82</v>
      </c>
      <c r="J32" s="57" t="str">
        <f>'[1]17 Places'!G8</f>
        <v>SACRED HEART COLLEGE</v>
      </c>
      <c r="K32" s="57" t="str">
        <f>'[1]17 Places'!H8</f>
        <v>SACRED HEART COLLEGE</v>
      </c>
      <c r="L32" s="57" t="str">
        <f>'[1]17 Places'!I8</f>
        <v>Aquinas</v>
      </c>
      <c r="M32" s="35" t="str">
        <f>'[1]17 Places'!J8</f>
        <v>SACRED HEART COLLEGE</v>
      </c>
      <c r="O32" s="61"/>
      <c r="P32" s="61"/>
      <c r="Q32" s="61"/>
      <c r="R32" s="61"/>
      <c r="S32" s="61"/>
      <c r="T32" s="61"/>
    </row>
    <row r="33" spans="1:20" ht="12.75">
      <c r="A33" s="56" t="str">
        <f>'[1]16 Places'!E9</f>
        <v>Eighth</v>
      </c>
      <c r="B33" s="57">
        <f>'[1]16 Places'!F9</f>
        <v>157</v>
      </c>
      <c r="C33" s="57" t="str">
        <f>'[1]16 Places'!G9</f>
        <v>St stephen's Duncraig</v>
      </c>
      <c r="D33" s="57" t="str">
        <f>'[1]16 Places'!H9</f>
        <v>St stephen's Duncraig</v>
      </c>
      <c r="E33" s="57" t="str">
        <f>'[1]16 Places'!I9</f>
        <v>Aquinas</v>
      </c>
      <c r="F33" s="35" t="str">
        <f>'[1]16 Places'!J9</f>
        <v>St stephen's Duncraig</v>
      </c>
      <c r="H33" s="56" t="str">
        <f>'[1]17 Places'!E9</f>
        <v>Eighth</v>
      </c>
      <c r="I33" s="57">
        <f>'[1]17 Places'!F9</f>
        <v>120</v>
      </c>
      <c r="J33" s="57" t="str">
        <f>'[1]17 Places'!G9</f>
        <v>Great Southern Grammar</v>
      </c>
      <c r="K33" s="57" t="str">
        <f>'[1]17 Places'!H9</f>
        <v>Great Southern Grammar</v>
      </c>
      <c r="L33" s="57" t="str">
        <f>'[1]17 Places'!I9</f>
        <v>Aquinas</v>
      </c>
      <c r="M33" s="35" t="str">
        <f>'[1]17 Places'!J9</f>
        <v>Great Southern Grammar</v>
      </c>
      <c r="O33" s="61"/>
      <c r="P33" s="61"/>
      <c r="Q33" s="61"/>
      <c r="R33" s="61"/>
      <c r="S33" s="61"/>
      <c r="T33" s="61"/>
    </row>
    <row r="34" spans="1:20" ht="13.5" thickBot="1">
      <c r="A34" s="58" t="str">
        <f>'[1]16 Places'!E10</f>
        <v>Ninth</v>
      </c>
      <c r="B34" s="59">
        <f>'[1]16 Places'!F10</f>
        <v>165</v>
      </c>
      <c r="C34" s="59" t="str">
        <f>'[1]16 Places'!G10</f>
        <v>Rossmoyne SHS</v>
      </c>
      <c r="D34" s="59" t="str">
        <f>'[1]16 Places'!H10</f>
        <v>Rossmoyne SHS</v>
      </c>
      <c r="E34" s="59" t="str">
        <f>'[1]16 Places'!I10</f>
        <v>Aquinas</v>
      </c>
      <c r="F34" s="60" t="str">
        <f>'[1]16 Places'!J10</f>
        <v>Rossmoyne SHS</v>
      </c>
      <c r="H34" s="58"/>
      <c r="I34" s="59"/>
      <c r="J34" s="59"/>
      <c r="K34" s="59"/>
      <c r="L34" s="59"/>
      <c r="M34" s="60"/>
      <c r="O34" s="61"/>
      <c r="P34" s="61"/>
      <c r="Q34" s="61"/>
      <c r="R34" s="61"/>
      <c r="S34" s="61"/>
      <c r="T34" s="6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Sport WA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FOOT Sally [Specialist Services]</cp:lastModifiedBy>
  <dcterms:created xsi:type="dcterms:W3CDTF">2005-05-27T06:09:49Z</dcterms:created>
  <dcterms:modified xsi:type="dcterms:W3CDTF">2020-06-18T04:57:49Z</dcterms:modified>
  <cp:category/>
  <cp:version/>
  <cp:contentType/>
  <cp:contentStatus/>
</cp:coreProperties>
</file>